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1935" windowWidth="11340" windowHeight="5610" tabRatio="817" activeTab="0"/>
  </bookViews>
  <sheets>
    <sheet name="ÇİZ 1" sheetId="1" r:id="rId1"/>
    <sheet name="ÇİZ 2" sheetId="2" r:id="rId2"/>
    <sheet name="BORD 1" sheetId="3" state="hidden" r:id="rId3"/>
    <sheet name="ÇİZ 2.ÖĞ." sheetId="4" r:id="rId4"/>
    <sheet name="BORD 2" sheetId="5" state="hidden" r:id="rId5"/>
  </sheets>
  <definedNames>
    <definedName name="AY">'ÇİZ 1'!$C$4</definedName>
    <definedName name="BTŞTARİH">#REF!</definedName>
    <definedName name="hesap">'ÇİZ 2.ÖĞ.'!$B$2:$C$134</definedName>
    <definedName name="hesap1">'ÇİZ 2.ÖĞ.'!$E$2:$F$134</definedName>
    <definedName name="KATSAY">'BORD 1'!$E$3</definedName>
    <definedName name="_xlnm.Print_Area" localSheetId="2">'BORD 1'!$A$1:$J$48</definedName>
    <definedName name="_xlnm.Print_Area" localSheetId="0">'ÇİZ 1'!$A$1:$R$65</definedName>
    <definedName name="_xlnm.Print_Area" localSheetId="1">'ÇİZ 2'!$A$1:$R$58</definedName>
    <definedName name="YIL">'ÇİZ 1'!$D$4</definedName>
    <definedName name="Z_BFDCDB9F_8DB1_4801_9B16_FF1694EA3E1E_.wvu.Cols" localSheetId="0" hidden="1">'ÇİZ 1'!$G:$G,'ÇİZ 1'!$P:$P</definedName>
    <definedName name="Z_BFDCDB9F_8DB1_4801_9B16_FF1694EA3E1E_.wvu.Cols" localSheetId="1" hidden="1">'ÇİZ 2'!$G:$G,'ÇİZ 2'!$P:$P</definedName>
    <definedName name="Z_BFDCDB9F_8DB1_4801_9B16_FF1694EA3E1E_.wvu.PrintArea" localSheetId="2" hidden="1">'BORD 1'!$A$1:$J$48</definedName>
    <definedName name="Z_BFDCDB9F_8DB1_4801_9B16_FF1694EA3E1E_.wvu.PrintArea" localSheetId="0" hidden="1">'ÇİZ 1'!$A$1:$R$67</definedName>
    <definedName name="Z_BFDCDB9F_8DB1_4801_9B16_FF1694EA3E1E_.wvu.PrintArea" localSheetId="1" hidden="1">'ÇİZ 2'!$A$1:$R$46</definedName>
  </definedNames>
  <calcPr fullCalcOnLoad="1" fullPrecision="0"/>
</workbook>
</file>

<file path=xl/comments1.xml><?xml version="1.0" encoding="utf-8"?>
<comments xmlns="http://schemas.openxmlformats.org/spreadsheetml/2006/main">
  <authors>
    <author>hb</author>
  </authors>
  <commentList>
    <comment ref="F6" authorId="0">
      <text>
        <r>
          <rPr>
            <b/>
            <sz val="9"/>
            <color indexed="10"/>
            <rFont val="Tahoma"/>
            <family val="2"/>
          </rPr>
          <t>DİKKAT!</t>
        </r>
        <r>
          <rPr>
            <sz val="9"/>
            <rFont val="Tahoma"/>
            <family val="0"/>
          </rPr>
          <t xml:space="preserve">
SARI ALANLARA VERİ GİRMEYİNİZ!</t>
        </r>
      </text>
    </comment>
    <comment ref="D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DERS'İN KODU YAZILACAK.
ÖRNEK: </t>
        </r>
        <r>
          <rPr>
            <b/>
            <sz val="9"/>
            <color indexed="10"/>
            <rFont val="Tahoma"/>
            <family val="2"/>
          </rPr>
          <t>TDS142</t>
        </r>
      </text>
    </comment>
    <comment ref="E6" authorId="0">
      <text>
        <r>
          <rPr>
            <b/>
            <sz val="9"/>
            <rFont val="Tahoma"/>
            <family val="2"/>
          </rPr>
          <t>hb:</t>
        </r>
        <r>
          <rPr>
            <sz val="9"/>
            <rFont val="Tahoma"/>
            <family val="2"/>
          </rPr>
          <t xml:space="preserve">
ÖĞRENCİ SAYILARI RAKAM OLARAK YAZILACAK.
ÖRNEK: </t>
        </r>
        <r>
          <rPr>
            <b/>
            <sz val="9"/>
            <color indexed="10"/>
            <rFont val="Tahoma"/>
            <family val="2"/>
          </rPr>
          <t>56</t>
        </r>
      </text>
    </comment>
  </commentList>
</comments>
</file>

<file path=xl/sharedStrings.xml><?xml version="1.0" encoding="utf-8"?>
<sst xmlns="http://schemas.openxmlformats.org/spreadsheetml/2006/main" count="156" uniqueCount="69">
  <si>
    <t>Fakülte/Enst/ Y. Okul/Bölüm:</t>
  </si>
  <si>
    <t>AY:</t>
  </si>
  <si>
    <t>S.NO</t>
  </si>
  <si>
    <t>ADI SOYADI</t>
  </si>
  <si>
    <t>ÖĞ.SAYISI</t>
  </si>
  <si>
    <t>KATSAYI</t>
  </si>
  <si>
    <t>K.TOP</t>
  </si>
  <si>
    <t>KTOP*300</t>
  </si>
  <si>
    <t>Düzenleyen:</t>
  </si>
  <si>
    <t>Onaylayan:</t>
  </si>
  <si>
    <t>Adı Soyadı :</t>
  </si>
  <si>
    <t xml:space="preserve"> </t>
  </si>
  <si>
    <t>Adı Soyadı:</t>
  </si>
  <si>
    <t>Ait olduğu ay</t>
  </si>
  <si>
    <t>KATSAYI:</t>
  </si>
  <si>
    <t>Bütçe yılı</t>
  </si>
  <si>
    <t>ADI VE SOYADI</t>
  </si>
  <si>
    <t>UMUMİ</t>
  </si>
  <si>
    <t>GELİR V.</t>
  </si>
  <si>
    <t>DAMGA P.</t>
  </si>
  <si>
    <t>KESİNTİ</t>
  </si>
  <si>
    <t>ÖDENEN</t>
  </si>
  <si>
    <t>TOPLAM</t>
  </si>
  <si>
    <t>SN</t>
  </si>
  <si>
    <t>imzası:</t>
  </si>
  <si>
    <t>Görevi :</t>
  </si>
  <si>
    <t>İmzası :</t>
  </si>
  <si>
    <t>İMZA</t>
  </si>
  <si>
    <t>BİL. NO.</t>
  </si>
  <si>
    <t xml:space="preserve"> 1.ÖĞRETİM FİNAL SINAVI ÜCRET BORDROSU </t>
  </si>
  <si>
    <t xml:space="preserve">                                            GAZİANTEP ÜNİVERSİTESİ 1.ÖĞRETİM FİNAL SINAVI ÜCRET ÇİZELGESİ-1</t>
  </si>
  <si>
    <t>Hakkı BÜRKEK</t>
  </si>
  <si>
    <t>Yüksekokul Sekreteri</t>
  </si>
  <si>
    <t>Doç.Dr.Zeynep GÜNGÖRMÜŞ</t>
  </si>
  <si>
    <t>GAZİANTEP SAĞLIK HİZMETLERİ MESLEK YÜKSEKOKULU</t>
  </si>
  <si>
    <t>Öğr.Gör. Adile NEŞE</t>
  </si>
  <si>
    <t>Öğr.Gör. Hafiza GÖZEN</t>
  </si>
  <si>
    <t>Öğr. Gör. Güven BAHAR</t>
  </si>
  <si>
    <t>Öğr. Gör. Abdulkadir MENEK</t>
  </si>
  <si>
    <t>Öğr. Gör. Mehmet ERDEM</t>
  </si>
  <si>
    <t>Öğr.Gör Seda İLGÜN</t>
  </si>
  <si>
    <t>Öğr.Gör. Aslıhan TERZİ</t>
  </si>
  <si>
    <t>Öğr. Gör. Mehmet ATILGAN</t>
  </si>
  <si>
    <t>Öğr. Gör. Aynur TETİK</t>
  </si>
  <si>
    <t>Öğr. Gör. Serpil BAYDAR</t>
  </si>
  <si>
    <t>Öğr.Gör. Nazan GÜLER</t>
  </si>
  <si>
    <t>Öğr. Gör. Neşe TOSUN ÇEKİÇ</t>
  </si>
  <si>
    <t xml:space="preserve">SAĞLIK HİZMETLERİ MESLEK YÜKSEKOKULU </t>
  </si>
  <si>
    <t>SAĞLIK HİZMETLERİ MESLEK YÜKSEKOKULU</t>
  </si>
  <si>
    <t xml:space="preserve">                                            GAZİANTEP ÜNİVERSİTESİ 1.ÖĞRETİM FİNAL SINAVI ÜCRET ÇİZELGESİ-2</t>
  </si>
  <si>
    <t>Öğr. Gör. Adile NEŞE</t>
  </si>
  <si>
    <t>Öğr. Gör. Aslıhan TERZİ</t>
  </si>
  <si>
    <t xml:space="preserve">                                            GAZİANTEP ÜNİVERSİTESİ  2. ÖĞRETİM FİNAL SINAVI ÜCRET ÇİZELGESİ-1</t>
  </si>
  <si>
    <t>Okutman Ayşe ERKMEN</t>
  </si>
  <si>
    <t>Öğr.Gör. Abdulkadir MENEK</t>
  </si>
  <si>
    <t>Öğr.Gör. Zeliha ABAKAY</t>
  </si>
  <si>
    <t xml:space="preserve"> 2. ÖĞRETİM FİNAL SINAVI ÜCRET BORDROSU </t>
  </si>
  <si>
    <t>Yüksekokul Müdürü</t>
  </si>
  <si>
    <t>Dr. Öğr. Üyesi Hatice Gamze SOĞUKÖMEROĞULLARI</t>
  </si>
  <si>
    <t>Dr. Öğr. Üyesi Mehmet DEMİRKOL</t>
  </si>
  <si>
    <t>Dr. Öğr. Üyesi Sibel BAYIL OĞUZKAN</t>
  </si>
  <si>
    <t>Dr.Öğr. Üyesi Hasan KARACA</t>
  </si>
  <si>
    <t>HAZİRAN</t>
  </si>
  <si>
    <t>Öğr.Gör. Rukiye DOĞANYİĞİT</t>
  </si>
  <si>
    <t>Öğr.Gör. Tayyibe GERÇEK</t>
  </si>
  <si>
    <t>Öğr.Gör. Abdullah BAĞLI</t>
  </si>
  <si>
    <t>Öğr.Gör. Tuğba IŞIK</t>
  </si>
  <si>
    <t>Öğr.Gör. Özlem İŞMAN</t>
  </si>
  <si>
    <t>DERS KODU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</si>
</sst>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&quot;TL&quot;\ \-#,##0"/>
    <numFmt numFmtId="181" formatCode="&quot;TL&quot;\ #,##0;[Red]&quot;TL&quot;\ \-#,##0"/>
    <numFmt numFmtId="182" formatCode="&quot;TL&quot;\ #,##0.00;&quot;TL&quot;\ \-#,##0.00"/>
    <numFmt numFmtId="183" formatCode="&quot;TL&quot;\ #,##0.00;[Red]&quot;TL&quot;\ \-#,##0.00"/>
    <numFmt numFmtId="184" formatCode="_ &quot;TL&quot;\ * #,##0_ ;_ &quot;TL&quot;\ * \-#,##0_ ;_ &quot;TL&quot;\ * &quot;-&quot;_ ;_ @_ "/>
    <numFmt numFmtId="185" formatCode="_ * #,##0_ ;_ * \-#,##0_ ;_ * &quot;-&quot;_ ;_ @_ "/>
    <numFmt numFmtId="186" formatCode="_ &quot;TL&quot;\ * #,##0.00_ ;_ &quot;TL&quot;\ * \-#,##0.00_ ;_ &quot;TL&quot;\ * &quot;-&quot;??_ ;_ @_ "/>
    <numFmt numFmtId="187" formatCode="_ * #,##0.00_ ;_ * \-#,##0.00_ ;_ * &quot;-&quot;??_ ;_ @_ "/>
    <numFmt numFmtId="188" formatCode="d\ mmmm\ yyyy"/>
    <numFmt numFmtId="189" formatCode="#,##0\ &quot;TL&quot;"/>
    <numFmt numFmtId="190" formatCode="#,##0_ ;\-#,##0\ "/>
    <numFmt numFmtId="191" formatCode="0_ ;\-0\ "/>
    <numFmt numFmtId="192" formatCode="#,##0.00_ ;\-#,##0.00\ "/>
    <numFmt numFmtId="193" formatCode="#,##0;[Red]#,##0"/>
    <numFmt numFmtId="194" formatCode="#,##0.00;[Red]#,##0.00"/>
    <numFmt numFmtId="195" formatCode="0.00_ ;\-0.00\ "/>
    <numFmt numFmtId="196" formatCode="[$-41F]dd\ mmmm\ yyyy\ dddd"/>
    <numFmt numFmtId="197" formatCode="#,##0.000"/>
    <numFmt numFmtId="198" formatCode="#,##0.0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€-2]\ #,##0.00_);[Red]\([$€-2]\ #,##0.00\)"/>
    <numFmt numFmtId="203" formatCode="#,##0.00\ _T_L"/>
    <numFmt numFmtId="204" formatCode="[$-41F]d\ mmmm\ yyyy\ dddd"/>
    <numFmt numFmtId="205" formatCode="[$-41F]mmmm\ yy;@"/>
    <numFmt numFmtId="206" formatCode="mmm/yyyy"/>
    <numFmt numFmtId="207" formatCode="mmmm\ yyyy"/>
  </numFmts>
  <fonts count="51">
    <font>
      <sz val="10"/>
      <name val="Arial Tur"/>
      <family val="0"/>
    </font>
    <font>
      <u val="single"/>
      <sz val="7.5"/>
      <color indexed="36"/>
      <name val="Arial Tur"/>
      <family val="0"/>
    </font>
    <font>
      <u val="single"/>
      <sz val="7.5"/>
      <color indexed="12"/>
      <name val="Arial Tur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9"/>
      <name val="Times New Roman Tur"/>
      <family val="1"/>
    </font>
    <font>
      <sz val="8"/>
      <name val="Times New Roman Tur"/>
      <family val="1"/>
    </font>
    <font>
      <b/>
      <sz val="10"/>
      <name val="Times New Roman Tur"/>
      <family val="1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Times New Roman Tur"/>
      <family val="1"/>
    </font>
    <font>
      <sz val="8"/>
      <name val="Arial Tur"/>
      <family val="0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9"/>
      <name val="Tahoma"/>
      <family val="0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 applyFont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6" fillId="0" borderId="10" xfId="0" applyNumberFormat="1" applyFont="1" applyBorder="1" applyAlignment="1">
      <alignment/>
    </xf>
    <xf numFmtId="179" fontId="3" fillId="0" borderId="0" xfId="40" applyFont="1" applyAlignment="1">
      <alignment/>
    </xf>
    <xf numFmtId="179" fontId="3" fillId="0" borderId="0" xfId="40" applyFont="1" applyBorder="1" applyAlignment="1">
      <alignment/>
    </xf>
    <xf numFmtId="179" fontId="7" fillId="0" borderId="11" xfId="40" applyFont="1" applyBorder="1" applyAlignment="1">
      <alignment horizontal="center"/>
    </xf>
    <xf numFmtId="179" fontId="7" fillId="0" borderId="12" xfId="40" applyFont="1" applyBorder="1" applyAlignment="1">
      <alignment horizontal="center"/>
    </xf>
    <xf numFmtId="179" fontId="7" fillId="0" borderId="13" xfId="40" applyFont="1" applyBorder="1" applyAlignment="1">
      <alignment horizontal="center"/>
    </xf>
    <xf numFmtId="179" fontId="3" fillId="0" borderId="0" xfId="40" applyFont="1" applyBorder="1" applyAlignment="1">
      <alignment/>
    </xf>
    <xf numFmtId="179" fontId="6" fillId="0" borderId="0" xfId="40" applyFont="1" applyAlignment="1">
      <alignment/>
    </xf>
    <xf numFmtId="179" fontId="6" fillId="0" borderId="14" xfId="40" applyFont="1" applyBorder="1" applyAlignment="1">
      <alignment/>
    </xf>
    <xf numFmtId="179" fontId="3" fillId="33" borderId="0" xfId="40" applyFont="1" applyFill="1" applyBorder="1" applyAlignment="1">
      <alignment horizontal="center"/>
    </xf>
    <xf numFmtId="179" fontId="3" fillId="33" borderId="0" xfId="40" applyFont="1" applyFill="1" applyBorder="1" applyAlignment="1">
      <alignment/>
    </xf>
    <xf numFmtId="179" fontId="3" fillId="0" borderId="0" xfId="40" applyFont="1" applyFill="1" applyBorder="1" applyAlignment="1">
      <alignment/>
    </xf>
    <xf numFmtId="179" fontId="3" fillId="0" borderId="0" xfId="40" applyFont="1" applyBorder="1" applyAlignment="1">
      <alignment horizontal="center"/>
    </xf>
    <xf numFmtId="190" fontId="7" fillId="0" borderId="11" xfId="40" applyNumberFormat="1" applyFont="1" applyBorder="1" applyAlignment="1">
      <alignment horizontal="center"/>
    </xf>
    <xf numFmtId="4" fontId="6" fillId="0" borderId="15" xfId="40" applyNumberFormat="1" applyFont="1" applyBorder="1" applyAlignment="1">
      <alignment horizontal="right"/>
    </xf>
    <xf numFmtId="179" fontId="7" fillId="0" borderId="16" xfId="40" applyFont="1" applyBorder="1" applyAlignment="1">
      <alignment horizontal="center"/>
    </xf>
    <xf numFmtId="4" fontId="6" fillId="0" borderId="17" xfId="40" applyNumberFormat="1" applyFont="1" applyBorder="1" applyAlignment="1">
      <alignment horizontal="right"/>
    </xf>
    <xf numFmtId="179" fontId="7" fillId="0" borderId="18" xfId="40" applyFont="1" applyBorder="1" applyAlignment="1">
      <alignment/>
    </xf>
    <xf numFmtId="179" fontId="6" fillId="0" borderId="19" xfId="40" applyFont="1" applyBorder="1" applyAlignment="1">
      <alignment horizontal="center"/>
    </xf>
    <xf numFmtId="179" fontId="7" fillId="0" borderId="12" xfId="40" applyFont="1" applyBorder="1" applyAlignment="1">
      <alignment horizontal="center" shrinkToFit="1"/>
    </xf>
    <xf numFmtId="179" fontId="6" fillId="0" borderId="19" xfId="40" applyFont="1" applyBorder="1" applyAlignment="1">
      <alignment/>
    </xf>
    <xf numFmtId="179" fontId="6" fillId="0" borderId="14" xfId="40" applyFont="1" applyBorder="1" applyAlignment="1">
      <alignment/>
    </xf>
    <xf numFmtId="0" fontId="5" fillId="0" borderId="20" xfId="40" applyNumberFormat="1" applyFont="1" applyBorder="1" applyAlignment="1">
      <alignment horizontal="center"/>
    </xf>
    <xf numFmtId="179" fontId="5" fillId="0" borderId="21" xfId="40" applyFont="1" applyBorder="1" applyAlignment="1">
      <alignment horizontal="center" vertical="center" shrinkToFit="1"/>
    </xf>
    <xf numFmtId="179" fontId="5" fillId="0" borderId="22" xfId="40" applyFont="1" applyBorder="1" applyAlignment="1">
      <alignment horizontal="center" vertical="center" shrinkToFit="1"/>
    </xf>
    <xf numFmtId="179" fontId="7" fillId="0" borderId="18" xfId="40" applyFont="1" applyBorder="1" applyAlignment="1">
      <alignment horizontal="center" vertical="center" shrinkToFit="1"/>
    </xf>
    <xf numFmtId="179" fontId="7" fillId="0" borderId="23" xfId="40" applyFont="1" applyBorder="1" applyAlignment="1">
      <alignment horizontal="center"/>
    </xf>
    <xf numFmtId="0" fontId="6" fillId="0" borderId="24" xfId="40" applyNumberFormat="1" applyFont="1" applyBorder="1" applyAlignment="1">
      <alignment shrinkToFit="1"/>
    </xf>
    <xf numFmtId="0" fontId="6" fillId="0" borderId="25" xfId="40" applyNumberFormat="1" applyFont="1" applyBorder="1" applyAlignment="1">
      <alignment shrinkToFit="1"/>
    </xf>
    <xf numFmtId="0" fontId="11" fillId="33" borderId="21" xfId="0" applyFont="1" applyFill="1" applyBorder="1" applyAlignment="1">
      <alignment horizontal="center" vertical="center"/>
    </xf>
    <xf numFmtId="4" fontId="6" fillId="0" borderId="26" xfId="4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88" fontId="8" fillId="0" borderId="0" xfId="0" applyNumberFormat="1" applyFont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vertical="center" wrapText="1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6" xfId="5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50" applyFont="1" applyBorder="1" applyAlignment="1" applyProtection="1">
      <alignment vertical="center"/>
      <protection locked="0"/>
    </xf>
    <xf numFmtId="0" fontId="8" fillId="0" borderId="35" xfId="0" applyFont="1" applyBorder="1" applyAlignment="1">
      <alignment/>
    </xf>
    <xf numFmtId="0" fontId="8" fillId="0" borderId="3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36" xfId="50" applyFont="1" applyBorder="1" applyAlignment="1" applyProtection="1">
      <alignment horizontal="left" vertical="center"/>
      <protection locked="0"/>
    </xf>
    <xf numFmtId="0" fontId="8" fillId="0" borderId="37" xfId="5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left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4" fontId="6" fillId="0" borderId="43" xfId="40" applyNumberFormat="1" applyFont="1" applyBorder="1" applyAlignment="1">
      <alignment horizontal="right"/>
    </xf>
    <xf numFmtId="2" fontId="6" fillId="0" borderId="44" xfId="0" applyNumberFormat="1" applyFont="1" applyBorder="1" applyAlignment="1">
      <alignment/>
    </xf>
    <xf numFmtId="0" fontId="11" fillId="33" borderId="25" xfId="0" applyFont="1" applyFill="1" applyBorder="1" applyAlignment="1">
      <alignment horizontal="center" vertical="center"/>
    </xf>
    <xf numFmtId="179" fontId="6" fillId="0" borderId="45" xfId="40" applyFont="1" applyBorder="1" applyAlignment="1">
      <alignment/>
    </xf>
    <xf numFmtId="179" fontId="4" fillId="33" borderId="23" xfId="40" applyFont="1" applyFill="1" applyBorder="1" applyAlignment="1">
      <alignment/>
    </xf>
    <xf numFmtId="0" fontId="3" fillId="0" borderId="23" xfId="40" applyNumberFormat="1" applyFont="1" applyBorder="1" applyAlignment="1">
      <alignment horizontal="center" vertical="center" shrinkToFit="1"/>
    </xf>
    <xf numFmtId="179" fontId="3" fillId="0" borderId="23" xfId="40" applyFont="1" applyBorder="1" applyAlignment="1">
      <alignment/>
    </xf>
    <xf numFmtId="179" fontId="7" fillId="0" borderId="11" xfId="40" applyFont="1" applyBorder="1" applyAlignment="1">
      <alignment horizontal="center" vertical="center"/>
    </xf>
    <xf numFmtId="179" fontId="7" fillId="0" borderId="39" xfId="4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3" fillId="0" borderId="39" xfId="40" applyFont="1" applyBorder="1" applyAlignment="1">
      <alignment horizontal="center" vertical="center"/>
    </xf>
    <xf numFmtId="179" fontId="3" fillId="0" borderId="0" xfId="40" applyFont="1" applyAlignment="1">
      <alignment horizontal="center" vertical="center"/>
    </xf>
    <xf numFmtId="179" fontId="3" fillId="0" borderId="0" xfId="40" applyFont="1" applyBorder="1" applyAlignment="1">
      <alignment horizontal="center" vertical="center"/>
    </xf>
    <xf numFmtId="0" fontId="8" fillId="34" borderId="36" xfId="0" applyFont="1" applyFill="1" applyBorder="1" applyAlignment="1">
      <alignment horizontal="left" vertical="center"/>
    </xf>
    <xf numFmtId="179" fontId="4" fillId="33" borderId="0" xfId="4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40" applyNumberFormat="1" applyFont="1" applyBorder="1" applyAlignment="1">
      <alignment horizontal="center" vertical="center" shrinkToFit="1"/>
    </xf>
    <xf numFmtId="0" fontId="8" fillId="34" borderId="37" xfId="0" applyFont="1" applyFill="1" applyBorder="1" applyAlignment="1">
      <alignment/>
    </xf>
    <xf numFmtId="0" fontId="8" fillId="34" borderId="36" xfId="0" applyFont="1" applyFill="1" applyBorder="1" applyAlignment="1" applyProtection="1">
      <alignment horizontal="left"/>
      <protection locked="0"/>
    </xf>
    <xf numFmtId="0" fontId="8" fillId="34" borderId="36" xfId="0" applyFont="1" applyFill="1" applyBorder="1" applyAlignment="1">
      <alignment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left"/>
    </xf>
    <xf numFmtId="0" fontId="8" fillId="34" borderId="36" xfId="0" applyFont="1" applyFill="1" applyBorder="1" applyAlignment="1">
      <alignment vertical="center" wrapText="1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vertical="center"/>
      <protection locked="0"/>
    </xf>
    <xf numFmtId="0" fontId="8" fillId="34" borderId="38" xfId="0" applyFont="1" applyFill="1" applyBorder="1" applyAlignment="1" applyProtection="1">
      <alignment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35" xfId="0" applyFont="1" applyFill="1" applyBorder="1" applyAlignment="1">
      <alignment horizontal="left" vertical="center"/>
    </xf>
    <xf numFmtId="0" fontId="8" fillId="34" borderId="29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5" xfId="0" applyFont="1" applyFill="1" applyBorder="1" applyAlignment="1">
      <alignment/>
    </xf>
    <xf numFmtId="0" fontId="8" fillId="34" borderId="36" xfId="0" applyFont="1" applyFill="1" applyBorder="1" applyAlignment="1">
      <alignment horizontal="left" vertical="center" wrapText="1"/>
    </xf>
    <xf numFmtId="0" fontId="8" fillId="34" borderId="36" xfId="0" applyFont="1" applyFill="1" applyBorder="1" applyAlignment="1" applyProtection="1">
      <alignment horizontal="left" vertical="center"/>
      <protection locked="0"/>
    </xf>
    <xf numFmtId="0" fontId="8" fillId="34" borderId="35" xfId="0" applyFont="1" applyFill="1" applyBorder="1" applyAlignment="1" applyProtection="1">
      <alignment horizontal="left"/>
      <protection locked="0"/>
    </xf>
    <xf numFmtId="0" fontId="8" fillId="34" borderId="29" xfId="0" applyFont="1" applyFill="1" applyBorder="1" applyAlignment="1" applyProtection="1">
      <alignment horizontal="center"/>
      <protection locked="0"/>
    </xf>
    <xf numFmtId="0" fontId="8" fillId="34" borderId="28" xfId="0" applyFont="1" applyFill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>
      <alignment horizontal="left" vertical="center"/>
    </xf>
    <xf numFmtId="0" fontId="8" fillId="34" borderId="38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5" xfId="0" applyFont="1" applyFill="1" applyBorder="1" applyAlignment="1" applyProtection="1">
      <alignment horizontal="center"/>
      <protection locked="0"/>
    </xf>
    <xf numFmtId="0" fontId="8" fillId="35" borderId="29" xfId="0" applyFont="1" applyFill="1" applyBorder="1" applyAlignment="1" applyProtection="1">
      <alignment horizontal="center" vertical="center"/>
      <protection/>
    </xf>
    <xf numFmtId="0" fontId="8" fillId="35" borderId="29" xfId="0" applyFont="1" applyFill="1" applyBorder="1" applyAlignment="1">
      <alignment horizontal="center" vertical="center"/>
    </xf>
    <xf numFmtId="0" fontId="8" fillId="35" borderId="28" xfId="0" applyFont="1" applyFill="1" applyBorder="1" applyAlignment="1" applyProtection="1">
      <alignment horizontal="center" vertical="center"/>
      <protection/>
    </xf>
    <xf numFmtId="0" fontId="8" fillId="35" borderId="32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8" fillId="35" borderId="28" xfId="0" applyFont="1" applyFill="1" applyBorder="1" applyAlignment="1">
      <alignment horizontal="center" vertical="center"/>
    </xf>
    <xf numFmtId="0" fontId="10" fillId="35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35" borderId="49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5" borderId="50" xfId="0" applyFont="1" applyFill="1" applyBorder="1" applyAlignment="1" applyProtection="1">
      <alignment horizontal="center" vertical="center" wrapText="1"/>
      <protection locked="0"/>
    </xf>
    <xf numFmtId="0" fontId="8" fillId="35" borderId="30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35" borderId="49" xfId="0" applyFont="1" applyFill="1" applyBorder="1" applyAlignment="1" applyProtection="1">
      <alignment horizontal="center" vertical="center" wrapText="1" shrinkToFit="1"/>
      <protection locked="0"/>
    </xf>
    <xf numFmtId="0" fontId="8" fillId="35" borderId="25" xfId="0" applyFont="1" applyFill="1" applyBorder="1" applyAlignment="1" applyProtection="1">
      <alignment horizontal="center" vertical="center" wrapText="1" shrinkToFit="1"/>
      <protection locked="0"/>
    </xf>
    <xf numFmtId="179" fontId="4" fillId="0" borderId="0" xfId="40" applyFont="1" applyBorder="1" applyAlignment="1">
      <alignment horizontal="right" vertical="center"/>
    </xf>
    <xf numFmtId="179" fontId="7" fillId="0" borderId="0" xfId="4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5" borderId="50" xfId="0" applyFont="1" applyFill="1" applyBorder="1" applyAlignment="1" applyProtection="1">
      <alignment horizontal="center" vertical="center" wrapText="1" shrinkToFit="1"/>
      <protection locked="0"/>
    </xf>
    <xf numFmtId="179" fontId="3" fillId="33" borderId="0" xfId="4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hoca prg.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66675</xdr:rowOff>
    </xdr:from>
    <xdr:to>
      <xdr:col>2</xdr:col>
      <xdr:colOff>466725</xdr:colOff>
      <xdr:row>3</xdr:row>
      <xdr:rowOff>95250</xdr:rowOff>
    </xdr:to>
    <xdr:pic>
      <xdr:nvPicPr>
        <xdr:cNvPr id="1" name="1 Resim" descr="C:\Users\hb\Pictures\Om2Rfn7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2</xdr:col>
      <xdr:colOff>466725</xdr:colOff>
      <xdr:row>3</xdr:row>
      <xdr:rowOff>28575</xdr:rowOff>
    </xdr:to>
    <xdr:pic>
      <xdr:nvPicPr>
        <xdr:cNvPr id="1" name="1 Resim" descr="C:\Users\hb\Pictures\Om2Rfn7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2</xdr:col>
      <xdr:colOff>371475</xdr:colOff>
      <xdr:row>2</xdr:row>
      <xdr:rowOff>142875</xdr:rowOff>
    </xdr:to>
    <xdr:pic>
      <xdr:nvPicPr>
        <xdr:cNvPr id="1" name="1 Resim" descr="C:\Users\hb\Pictures\Om2Rfn7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2</xdr:col>
      <xdr:colOff>400050</xdr:colOff>
      <xdr:row>2</xdr:row>
      <xdr:rowOff>152400</xdr:rowOff>
    </xdr:to>
    <xdr:pic>
      <xdr:nvPicPr>
        <xdr:cNvPr id="1" name="1 Resim" descr="C:\Users\hb\Pictures\Om2Rfn7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2</xdr:col>
      <xdr:colOff>361950</xdr:colOff>
      <xdr:row>2</xdr:row>
      <xdr:rowOff>104775</xdr:rowOff>
    </xdr:to>
    <xdr:pic>
      <xdr:nvPicPr>
        <xdr:cNvPr id="1" name="1 Resim" descr="C:\Users\hb\Pictures\Om2Rfn7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  <pageSetUpPr fitToPage="1"/>
  </sheetPr>
  <dimension ref="B1:R66"/>
  <sheetViews>
    <sheetView showGridLines="0" showZeros="0" tabSelected="1" view="pageBreakPreview" zoomScaleNormal="75" zoomScaleSheetLayoutView="100" zoomScalePageLayoutView="0" workbookViewId="0" topLeftCell="A1">
      <selection activeCell="H14" sqref="H14:H22"/>
    </sheetView>
  </sheetViews>
  <sheetFormatPr defaultColWidth="9.00390625" defaultRowHeight="12.75"/>
  <cols>
    <col min="1" max="1" width="2.375" style="37" customWidth="1"/>
    <col min="2" max="2" width="5.625" style="37" customWidth="1"/>
    <col min="3" max="3" width="20.375" style="37" customWidth="1"/>
    <col min="4" max="4" width="12.25390625" style="37" customWidth="1"/>
    <col min="5" max="5" width="11.25390625" style="37" customWidth="1"/>
    <col min="6" max="6" width="10.625" style="37" customWidth="1"/>
    <col min="7" max="7" width="9.125" style="37" hidden="1" customWidth="1"/>
    <col min="8" max="8" width="8.375" style="37" customWidth="1"/>
    <col min="9" max="9" width="12.00390625" style="37" customWidth="1"/>
    <col min="10" max="10" width="5.125" style="37" customWidth="1"/>
    <col min="11" max="11" width="5.875" style="37" customWidth="1"/>
    <col min="12" max="12" width="23.375" style="37" customWidth="1"/>
    <col min="13" max="13" width="11.125" style="37" customWidth="1"/>
    <col min="14" max="14" width="10.375" style="37" customWidth="1"/>
    <col min="15" max="15" width="9.25390625" style="37" customWidth="1"/>
    <col min="16" max="16" width="9.00390625" style="37" hidden="1" customWidth="1"/>
    <col min="17" max="17" width="6.875" style="37" customWidth="1"/>
    <col min="18" max="18" width="9.875" style="37" bestFit="1" customWidth="1"/>
    <col min="19" max="16384" width="9.125" style="37" customWidth="1"/>
  </cols>
  <sheetData>
    <row r="1" spans="3:17" ht="13.5">
      <c r="C1" s="166" t="s">
        <v>30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51"/>
      <c r="P1" s="51"/>
      <c r="Q1" s="51"/>
    </row>
    <row r="2" spans="3:13" ht="13.5">
      <c r="C2" s="167" t="s">
        <v>0</v>
      </c>
      <c r="D2" s="167"/>
      <c r="E2" s="167"/>
      <c r="F2" s="168" t="s">
        <v>48</v>
      </c>
      <c r="G2" s="168"/>
      <c r="H2" s="168"/>
      <c r="I2" s="168"/>
      <c r="J2" s="168"/>
      <c r="K2" s="168"/>
      <c r="L2" s="168"/>
      <c r="M2" s="55"/>
    </row>
    <row r="3" spans="5:9" ht="13.5">
      <c r="E3" s="55"/>
      <c r="F3" s="55"/>
      <c r="G3" s="55"/>
      <c r="H3" s="55"/>
      <c r="I3" s="55"/>
    </row>
    <row r="4" spans="2:9" ht="14.25" thickBot="1">
      <c r="B4" s="51" t="s">
        <v>1</v>
      </c>
      <c r="C4" s="56" t="s">
        <v>62</v>
      </c>
      <c r="D4" s="37">
        <v>2019</v>
      </c>
      <c r="F4" s="57"/>
      <c r="G4" s="58"/>
      <c r="H4" s="58"/>
      <c r="I4" s="58"/>
    </row>
    <row r="5" spans="2:18" ht="14.25" thickBot="1">
      <c r="B5" s="81" t="s">
        <v>2</v>
      </c>
      <c r="C5" s="81" t="s">
        <v>3</v>
      </c>
      <c r="D5" s="82" t="s">
        <v>68</v>
      </c>
      <c r="E5" s="49" t="s">
        <v>4</v>
      </c>
      <c r="F5" s="49" t="s">
        <v>5</v>
      </c>
      <c r="G5" s="49" t="s">
        <v>5</v>
      </c>
      <c r="H5" s="49" t="s">
        <v>6</v>
      </c>
      <c r="I5" s="50" t="s">
        <v>7</v>
      </c>
      <c r="J5" s="51"/>
      <c r="K5" s="81" t="s">
        <v>2</v>
      </c>
      <c r="L5" s="81" t="s">
        <v>3</v>
      </c>
      <c r="M5" s="82" t="s">
        <v>68</v>
      </c>
      <c r="N5" s="52" t="s">
        <v>4</v>
      </c>
      <c r="O5" s="53" t="s">
        <v>5</v>
      </c>
      <c r="P5" s="52" t="s">
        <v>5</v>
      </c>
      <c r="Q5" s="52" t="s">
        <v>6</v>
      </c>
      <c r="R5" s="54" t="s">
        <v>7</v>
      </c>
    </row>
    <row r="6" spans="2:18" ht="14.25" thickBot="1">
      <c r="B6" s="164">
        <v>1</v>
      </c>
      <c r="C6" s="151" t="s">
        <v>60</v>
      </c>
      <c r="D6" s="63"/>
      <c r="E6" s="44"/>
      <c r="F6" s="142">
        <f aca="true" t="shared" si="0" ref="F6:F30">G6</f>
        <v>0</v>
      </c>
      <c r="G6" s="143">
        <f aca="true" t="shared" si="1" ref="G6:G60">IF(E6&lt;1,0,IF(E6&lt;51,1,IF(E6&lt;101,2,IF(E6&lt;151,3,IF(E6&lt;201,4,IF(E6&lt;251,5,0))))))</f>
        <v>0</v>
      </c>
      <c r="H6" s="154">
        <f>SUM(G6:G13)</f>
        <v>0</v>
      </c>
      <c r="I6" s="157">
        <f>H6*300</f>
        <v>0</v>
      </c>
      <c r="K6" s="160">
        <v>7</v>
      </c>
      <c r="L6" s="151" t="s">
        <v>35</v>
      </c>
      <c r="M6" s="71"/>
      <c r="N6" s="38"/>
      <c r="O6" s="142">
        <f aca="true" t="shared" si="2" ref="O6:O60">P6</f>
        <v>0</v>
      </c>
      <c r="P6" s="148">
        <f aca="true" t="shared" si="3" ref="P6:P60">IF(N6&lt;1,0,IF(N6&lt;51,1,IF(N6&lt;101,2,IF(N6&lt;151,3,IF(N6&lt;201,4,IF(N6&lt;251,5,0))))))</f>
        <v>0</v>
      </c>
      <c r="Q6" s="154">
        <f>SUM(P6:P13)</f>
        <v>0</v>
      </c>
      <c r="R6" s="157">
        <f>Q6*300</f>
        <v>0</v>
      </c>
    </row>
    <row r="7" spans="2:18" ht="14.25" thickBot="1">
      <c r="B7" s="164"/>
      <c r="C7" s="152"/>
      <c r="D7" s="64"/>
      <c r="E7" s="36"/>
      <c r="F7" s="144">
        <f t="shared" si="0"/>
        <v>0</v>
      </c>
      <c r="G7" s="143">
        <f t="shared" si="1"/>
        <v>0</v>
      </c>
      <c r="H7" s="155"/>
      <c r="I7" s="158"/>
      <c r="K7" s="161"/>
      <c r="L7" s="152"/>
      <c r="M7" s="71"/>
      <c r="N7" s="41"/>
      <c r="O7" s="144">
        <f t="shared" si="2"/>
        <v>0</v>
      </c>
      <c r="P7" s="148">
        <f t="shared" si="3"/>
        <v>0</v>
      </c>
      <c r="Q7" s="155"/>
      <c r="R7" s="158"/>
    </row>
    <row r="8" spans="2:18" ht="14.25" thickBot="1">
      <c r="B8" s="164"/>
      <c r="C8" s="152"/>
      <c r="D8" s="64"/>
      <c r="E8" s="36"/>
      <c r="F8" s="144">
        <f t="shared" si="0"/>
        <v>0</v>
      </c>
      <c r="G8" s="143">
        <f t="shared" si="1"/>
        <v>0</v>
      </c>
      <c r="H8" s="155"/>
      <c r="I8" s="158"/>
      <c r="K8" s="161"/>
      <c r="L8" s="152"/>
      <c r="M8" s="83"/>
      <c r="N8" s="41"/>
      <c r="O8" s="144">
        <f t="shared" si="2"/>
        <v>0</v>
      </c>
      <c r="P8" s="148">
        <f t="shared" si="3"/>
        <v>0</v>
      </c>
      <c r="Q8" s="155"/>
      <c r="R8" s="158"/>
    </row>
    <row r="9" spans="2:18" ht="14.25" thickBot="1">
      <c r="B9" s="164"/>
      <c r="C9" s="152"/>
      <c r="D9" s="64"/>
      <c r="E9" s="36"/>
      <c r="F9" s="144">
        <f t="shared" si="0"/>
        <v>0</v>
      </c>
      <c r="G9" s="143">
        <f t="shared" si="1"/>
        <v>0</v>
      </c>
      <c r="H9" s="155"/>
      <c r="I9" s="158"/>
      <c r="K9" s="161"/>
      <c r="L9" s="152"/>
      <c r="M9" s="72"/>
      <c r="N9" s="41"/>
      <c r="O9" s="144">
        <f t="shared" si="2"/>
        <v>0</v>
      </c>
      <c r="P9" s="148">
        <f t="shared" si="3"/>
        <v>0</v>
      </c>
      <c r="Q9" s="155"/>
      <c r="R9" s="158"/>
    </row>
    <row r="10" spans="2:18" ht="14.25" thickBot="1">
      <c r="B10" s="164"/>
      <c r="C10" s="152"/>
      <c r="D10" s="64"/>
      <c r="E10" s="36"/>
      <c r="F10" s="144">
        <f t="shared" si="0"/>
        <v>0</v>
      </c>
      <c r="G10" s="143">
        <f t="shared" si="1"/>
        <v>0</v>
      </c>
      <c r="H10" s="155"/>
      <c r="I10" s="158"/>
      <c r="K10" s="161"/>
      <c r="L10" s="152"/>
      <c r="M10" s="123"/>
      <c r="N10" s="41"/>
      <c r="O10" s="144">
        <f t="shared" si="2"/>
        <v>0</v>
      </c>
      <c r="P10" s="148">
        <f t="shared" si="3"/>
        <v>0</v>
      </c>
      <c r="Q10" s="155"/>
      <c r="R10" s="158"/>
    </row>
    <row r="11" spans="2:18" ht="14.25" thickBot="1">
      <c r="B11" s="164"/>
      <c r="C11" s="152"/>
      <c r="D11" s="64"/>
      <c r="E11" s="36"/>
      <c r="F11" s="144">
        <f t="shared" si="0"/>
        <v>0</v>
      </c>
      <c r="G11" s="143">
        <f t="shared" si="1"/>
        <v>0</v>
      </c>
      <c r="H11" s="155"/>
      <c r="I11" s="158"/>
      <c r="K11" s="161"/>
      <c r="L11" s="152"/>
      <c r="M11" s="69"/>
      <c r="N11" s="41"/>
      <c r="O11" s="144">
        <f t="shared" si="2"/>
        <v>0</v>
      </c>
      <c r="P11" s="148">
        <f t="shared" si="3"/>
        <v>0</v>
      </c>
      <c r="Q11" s="155"/>
      <c r="R11" s="158"/>
    </row>
    <row r="12" spans="2:18" ht="14.25" thickBot="1">
      <c r="B12" s="164"/>
      <c r="C12" s="152"/>
      <c r="D12" s="64"/>
      <c r="E12" s="36"/>
      <c r="F12" s="144">
        <f t="shared" si="0"/>
        <v>0</v>
      </c>
      <c r="G12" s="143">
        <f t="shared" si="1"/>
        <v>0</v>
      </c>
      <c r="H12" s="155"/>
      <c r="I12" s="158"/>
      <c r="K12" s="161"/>
      <c r="L12" s="152"/>
      <c r="M12" s="69"/>
      <c r="N12" s="42"/>
      <c r="O12" s="144"/>
      <c r="P12" s="148">
        <f t="shared" si="3"/>
        <v>0</v>
      </c>
      <c r="Q12" s="155"/>
      <c r="R12" s="158"/>
    </row>
    <row r="13" spans="2:18" ht="14.25" thickBot="1">
      <c r="B13" s="164"/>
      <c r="C13" s="153"/>
      <c r="D13" s="65"/>
      <c r="E13" s="43"/>
      <c r="F13" s="145"/>
      <c r="G13" s="143">
        <f t="shared" si="1"/>
        <v>0</v>
      </c>
      <c r="H13" s="156"/>
      <c r="I13" s="159"/>
      <c r="K13" s="161"/>
      <c r="L13" s="153"/>
      <c r="M13" s="70"/>
      <c r="N13" s="42"/>
      <c r="O13" s="147"/>
      <c r="P13" s="148">
        <f t="shared" si="3"/>
        <v>0</v>
      </c>
      <c r="Q13" s="155"/>
      <c r="R13" s="158"/>
    </row>
    <row r="14" spans="2:18" ht="14.25" thickBot="1">
      <c r="B14" s="163">
        <v>2</v>
      </c>
      <c r="C14" s="151" t="s">
        <v>59</v>
      </c>
      <c r="D14" s="66"/>
      <c r="E14" s="62"/>
      <c r="F14" s="146">
        <f t="shared" si="0"/>
        <v>0</v>
      </c>
      <c r="G14" s="143">
        <f t="shared" si="1"/>
        <v>0</v>
      </c>
      <c r="H14" s="155">
        <f>SUM(G14:G22)</f>
        <v>0</v>
      </c>
      <c r="I14" s="158">
        <f>H14*300</f>
        <v>0</v>
      </c>
      <c r="K14" s="160">
        <v>8</v>
      </c>
      <c r="L14" s="151" t="s">
        <v>38</v>
      </c>
      <c r="M14" s="79"/>
      <c r="N14" s="45"/>
      <c r="O14" s="142">
        <f t="shared" si="2"/>
        <v>0</v>
      </c>
      <c r="P14" s="148">
        <f t="shared" si="3"/>
        <v>0</v>
      </c>
      <c r="Q14" s="154">
        <f>SUM(P14:P22)</f>
        <v>0</v>
      </c>
      <c r="R14" s="157">
        <f>Q14*300</f>
        <v>0</v>
      </c>
    </row>
    <row r="15" spans="2:18" ht="14.25" thickBot="1">
      <c r="B15" s="164"/>
      <c r="C15" s="152"/>
      <c r="D15" s="67"/>
      <c r="E15" s="41"/>
      <c r="F15" s="144">
        <f t="shared" si="0"/>
        <v>0</v>
      </c>
      <c r="G15" s="143">
        <f t="shared" si="1"/>
        <v>0</v>
      </c>
      <c r="H15" s="155"/>
      <c r="I15" s="158"/>
      <c r="K15" s="161"/>
      <c r="L15" s="152"/>
      <c r="M15" s="71"/>
      <c r="N15" s="41"/>
      <c r="O15" s="144">
        <f t="shared" si="2"/>
        <v>0</v>
      </c>
      <c r="P15" s="148">
        <f t="shared" si="3"/>
        <v>0</v>
      </c>
      <c r="Q15" s="155"/>
      <c r="R15" s="158"/>
    </row>
    <row r="16" spans="2:18" ht="14.25" thickBot="1">
      <c r="B16" s="164"/>
      <c r="C16" s="152"/>
      <c r="D16" s="68"/>
      <c r="E16" s="41"/>
      <c r="F16" s="144">
        <f t="shared" si="0"/>
        <v>0</v>
      </c>
      <c r="G16" s="143">
        <f t="shared" si="1"/>
        <v>0</v>
      </c>
      <c r="H16" s="155"/>
      <c r="I16" s="158"/>
      <c r="K16" s="161"/>
      <c r="L16" s="152"/>
      <c r="M16" s="73"/>
      <c r="N16" s="39"/>
      <c r="O16" s="144">
        <f t="shared" si="2"/>
        <v>0</v>
      </c>
      <c r="P16" s="148">
        <f t="shared" si="3"/>
        <v>0</v>
      </c>
      <c r="Q16" s="155"/>
      <c r="R16" s="158"/>
    </row>
    <row r="17" spans="2:18" ht="14.25" thickBot="1">
      <c r="B17" s="164"/>
      <c r="C17" s="152"/>
      <c r="D17" s="123"/>
      <c r="E17" s="122"/>
      <c r="F17" s="144">
        <f t="shared" si="0"/>
        <v>0</v>
      </c>
      <c r="G17" s="143">
        <f t="shared" si="1"/>
        <v>0</v>
      </c>
      <c r="H17" s="155"/>
      <c r="I17" s="158"/>
      <c r="K17" s="161"/>
      <c r="L17" s="152"/>
      <c r="M17" s="73"/>
      <c r="N17" s="41"/>
      <c r="O17" s="144">
        <f t="shared" si="2"/>
        <v>0</v>
      </c>
      <c r="P17" s="148">
        <f t="shared" si="3"/>
        <v>0</v>
      </c>
      <c r="Q17" s="155"/>
      <c r="R17" s="158"/>
    </row>
    <row r="18" spans="2:18" ht="14.25" thickBot="1">
      <c r="B18" s="164"/>
      <c r="C18" s="152"/>
      <c r="D18" s="123"/>
      <c r="E18" s="122"/>
      <c r="F18" s="144">
        <f t="shared" si="0"/>
        <v>0</v>
      </c>
      <c r="G18" s="143">
        <f t="shared" si="1"/>
        <v>0</v>
      </c>
      <c r="H18" s="155"/>
      <c r="I18" s="158"/>
      <c r="K18" s="161"/>
      <c r="L18" s="152"/>
      <c r="M18" s="73"/>
      <c r="N18" s="41"/>
      <c r="O18" s="144">
        <f t="shared" si="2"/>
        <v>0</v>
      </c>
      <c r="P18" s="148">
        <f t="shared" si="3"/>
        <v>0</v>
      </c>
      <c r="Q18" s="155"/>
      <c r="R18" s="158"/>
    </row>
    <row r="19" spans="2:18" ht="14.25" thickBot="1">
      <c r="B19" s="164"/>
      <c r="C19" s="152"/>
      <c r="D19" s="123"/>
      <c r="E19" s="122"/>
      <c r="F19" s="144">
        <f t="shared" si="0"/>
        <v>0</v>
      </c>
      <c r="G19" s="143">
        <f t="shared" si="1"/>
        <v>0</v>
      </c>
      <c r="H19" s="155"/>
      <c r="I19" s="158"/>
      <c r="K19" s="161"/>
      <c r="L19" s="152"/>
      <c r="M19" s="73"/>
      <c r="N19" s="41"/>
      <c r="O19" s="144">
        <f t="shared" si="2"/>
        <v>0</v>
      </c>
      <c r="P19" s="148">
        <f t="shared" si="3"/>
        <v>0</v>
      </c>
      <c r="Q19" s="155"/>
      <c r="R19" s="158"/>
    </row>
    <row r="20" spans="2:18" ht="14.25" thickBot="1">
      <c r="B20" s="164"/>
      <c r="C20" s="152"/>
      <c r="D20" s="124"/>
      <c r="E20" s="125"/>
      <c r="F20" s="144"/>
      <c r="G20" s="143">
        <f t="shared" si="1"/>
        <v>0</v>
      </c>
      <c r="H20" s="155"/>
      <c r="I20" s="158"/>
      <c r="K20" s="161"/>
      <c r="L20" s="152"/>
      <c r="M20" s="78"/>
      <c r="N20" s="42"/>
      <c r="O20" s="144">
        <f t="shared" si="2"/>
        <v>0</v>
      </c>
      <c r="P20" s="148">
        <f t="shared" si="3"/>
        <v>0</v>
      </c>
      <c r="Q20" s="155"/>
      <c r="R20" s="158"/>
    </row>
    <row r="21" spans="2:18" ht="14.25" thickBot="1">
      <c r="B21" s="164"/>
      <c r="C21" s="152"/>
      <c r="D21" s="124"/>
      <c r="E21" s="125"/>
      <c r="F21" s="147"/>
      <c r="G21" s="143"/>
      <c r="H21" s="155"/>
      <c r="I21" s="158"/>
      <c r="K21" s="161"/>
      <c r="L21" s="152"/>
      <c r="M21" s="78"/>
      <c r="N21" s="42"/>
      <c r="O21" s="144">
        <f t="shared" si="2"/>
        <v>0</v>
      </c>
      <c r="P21" s="148">
        <f t="shared" si="3"/>
        <v>0</v>
      </c>
      <c r="Q21" s="155"/>
      <c r="R21" s="158"/>
    </row>
    <row r="22" spans="2:18" ht="14.25" thickBot="1">
      <c r="B22" s="164"/>
      <c r="C22" s="153"/>
      <c r="D22" s="124"/>
      <c r="E22" s="125"/>
      <c r="F22" s="147"/>
      <c r="G22" s="143">
        <f t="shared" si="1"/>
        <v>0</v>
      </c>
      <c r="H22" s="155"/>
      <c r="I22" s="158"/>
      <c r="K22" s="161"/>
      <c r="L22" s="153"/>
      <c r="M22" s="84"/>
      <c r="N22" s="43"/>
      <c r="O22" s="144">
        <f t="shared" si="2"/>
        <v>0</v>
      </c>
      <c r="P22" s="148">
        <f t="shared" si="3"/>
        <v>0</v>
      </c>
      <c r="Q22" s="156"/>
      <c r="R22" s="159"/>
    </row>
    <row r="23" spans="2:18" ht="14.25" thickBot="1">
      <c r="B23" s="163">
        <v>3</v>
      </c>
      <c r="C23" s="151" t="s">
        <v>58</v>
      </c>
      <c r="D23" s="133"/>
      <c r="E23" s="134"/>
      <c r="F23" s="142">
        <f t="shared" si="0"/>
        <v>0</v>
      </c>
      <c r="G23" s="143">
        <f t="shared" si="1"/>
        <v>0</v>
      </c>
      <c r="H23" s="154">
        <f>SUM(G23:G30)</f>
        <v>0</v>
      </c>
      <c r="I23" s="157">
        <f>H23*300</f>
        <v>0</v>
      </c>
      <c r="K23" s="160">
        <v>9</v>
      </c>
      <c r="L23" s="152" t="s">
        <v>44</v>
      </c>
      <c r="M23" s="85"/>
      <c r="N23" s="47"/>
      <c r="O23" s="146">
        <f t="shared" si="2"/>
        <v>0</v>
      </c>
      <c r="P23" s="148">
        <f t="shared" si="3"/>
        <v>0</v>
      </c>
      <c r="Q23" s="155">
        <f>SUM(P23:P30)</f>
        <v>0</v>
      </c>
      <c r="R23" s="158">
        <f>Q23*300</f>
        <v>0</v>
      </c>
    </row>
    <row r="24" spans="2:18" ht="14.25" thickBot="1">
      <c r="B24" s="164"/>
      <c r="C24" s="152"/>
      <c r="D24" s="116"/>
      <c r="E24" s="135"/>
      <c r="F24" s="144">
        <f t="shared" si="0"/>
        <v>0</v>
      </c>
      <c r="G24" s="143">
        <f t="shared" si="1"/>
        <v>0</v>
      </c>
      <c r="H24" s="155"/>
      <c r="I24" s="158"/>
      <c r="K24" s="161"/>
      <c r="L24" s="152"/>
      <c r="M24" s="71"/>
      <c r="N24" s="46"/>
      <c r="O24" s="144">
        <f t="shared" si="2"/>
        <v>0</v>
      </c>
      <c r="P24" s="148">
        <f t="shared" si="3"/>
        <v>0</v>
      </c>
      <c r="Q24" s="155"/>
      <c r="R24" s="158"/>
    </row>
    <row r="25" spans="2:18" ht="14.25" thickBot="1">
      <c r="B25" s="164"/>
      <c r="C25" s="152"/>
      <c r="D25" s="116"/>
      <c r="E25" s="135"/>
      <c r="F25" s="144">
        <f t="shared" si="0"/>
        <v>0</v>
      </c>
      <c r="G25" s="143">
        <f t="shared" si="1"/>
        <v>0</v>
      </c>
      <c r="H25" s="155"/>
      <c r="I25" s="158"/>
      <c r="K25" s="161"/>
      <c r="L25" s="152"/>
      <c r="M25" s="71"/>
      <c r="N25" s="46"/>
      <c r="O25" s="144">
        <f t="shared" si="2"/>
        <v>0</v>
      </c>
      <c r="P25" s="148">
        <f t="shared" si="3"/>
        <v>0</v>
      </c>
      <c r="Q25" s="155"/>
      <c r="R25" s="158"/>
    </row>
    <row r="26" spans="2:18" ht="14.25" thickBot="1">
      <c r="B26" s="164"/>
      <c r="C26" s="152"/>
      <c r="D26" s="116"/>
      <c r="E26" s="135"/>
      <c r="F26" s="144">
        <f t="shared" si="0"/>
        <v>0</v>
      </c>
      <c r="G26" s="143">
        <f t="shared" si="1"/>
        <v>0</v>
      </c>
      <c r="H26" s="155"/>
      <c r="I26" s="158"/>
      <c r="K26" s="161"/>
      <c r="L26" s="152"/>
      <c r="M26" s="71"/>
      <c r="N26" s="46"/>
      <c r="O26" s="144">
        <f t="shared" si="2"/>
        <v>0</v>
      </c>
      <c r="P26" s="148">
        <f t="shared" si="3"/>
        <v>0</v>
      </c>
      <c r="Q26" s="155"/>
      <c r="R26" s="158"/>
    </row>
    <row r="27" spans="2:18" ht="14.25" thickBot="1">
      <c r="B27" s="164"/>
      <c r="C27" s="152"/>
      <c r="D27" s="116"/>
      <c r="E27" s="135"/>
      <c r="F27" s="144">
        <f t="shared" si="0"/>
        <v>0</v>
      </c>
      <c r="G27" s="143">
        <f t="shared" si="1"/>
        <v>0</v>
      </c>
      <c r="H27" s="155"/>
      <c r="I27" s="158"/>
      <c r="K27" s="161"/>
      <c r="L27" s="152"/>
      <c r="M27" s="71"/>
      <c r="N27" s="46"/>
      <c r="O27" s="144"/>
      <c r="P27" s="148">
        <f t="shared" si="3"/>
        <v>0</v>
      </c>
      <c r="Q27" s="155"/>
      <c r="R27" s="158"/>
    </row>
    <row r="28" spans="2:18" ht="14.25" thickBot="1">
      <c r="B28" s="164"/>
      <c r="C28" s="152"/>
      <c r="D28" s="116"/>
      <c r="E28" s="135"/>
      <c r="F28" s="144">
        <f t="shared" si="0"/>
        <v>0</v>
      </c>
      <c r="G28" s="143">
        <f t="shared" si="1"/>
        <v>0</v>
      </c>
      <c r="H28" s="155"/>
      <c r="I28" s="158"/>
      <c r="K28" s="161"/>
      <c r="L28" s="152"/>
      <c r="M28" s="71"/>
      <c r="N28" s="46"/>
      <c r="O28" s="144"/>
      <c r="P28" s="148">
        <f t="shared" si="3"/>
        <v>0</v>
      </c>
      <c r="Q28" s="155"/>
      <c r="R28" s="158"/>
    </row>
    <row r="29" spans="2:18" ht="14.25" thickBot="1">
      <c r="B29" s="164"/>
      <c r="C29" s="152"/>
      <c r="D29" s="116"/>
      <c r="E29" s="135"/>
      <c r="F29" s="144">
        <f t="shared" si="0"/>
        <v>0</v>
      </c>
      <c r="G29" s="143">
        <f t="shared" si="1"/>
        <v>0</v>
      </c>
      <c r="H29" s="155"/>
      <c r="I29" s="158"/>
      <c r="K29" s="161"/>
      <c r="L29" s="152"/>
      <c r="M29" s="71"/>
      <c r="N29" s="46"/>
      <c r="O29" s="144"/>
      <c r="P29" s="148">
        <f t="shared" si="3"/>
        <v>0</v>
      </c>
      <c r="Q29" s="155"/>
      <c r="R29" s="158"/>
    </row>
    <row r="30" spans="2:18" ht="14.25" thickBot="1">
      <c r="B30" s="165"/>
      <c r="C30" s="153"/>
      <c r="D30" s="136"/>
      <c r="E30" s="137"/>
      <c r="F30" s="145">
        <f t="shared" si="0"/>
        <v>0</v>
      </c>
      <c r="G30" s="143">
        <f t="shared" si="1"/>
        <v>0</v>
      </c>
      <c r="H30" s="156"/>
      <c r="I30" s="159"/>
      <c r="K30" s="161"/>
      <c r="L30" s="152"/>
      <c r="M30" s="78"/>
      <c r="N30" s="42"/>
      <c r="O30" s="147">
        <f t="shared" si="2"/>
        <v>0</v>
      </c>
      <c r="P30" s="148">
        <f t="shared" si="3"/>
        <v>0</v>
      </c>
      <c r="Q30" s="155"/>
      <c r="R30" s="158"/>
    </row>
    <row r="31" spans="2:18" ht="14.25" thickBot="1">
      <c r="B31" s="164">
        <v>4</v>
      </c>
      <c r="C31" s="151" t="s">
        <v>41</v>
      </c>
      <c r="D31" s="133"/>
      <c r="E31" s="134"/>
      <c r="F31" s="146">
        <f aca="true" t="shared" si="4" ref="F31:F60">G31</f>
        <v>0</v>
      </c>
      <c r="G31" s="143">
        <f t="shared" si="1"/>
        <v>0</v>
      </c>
      <c r="H31" s="155">
        <f>SUM(G31:G40)</f>
        <v>0</v>
      </c>
      <c r="I31" s="158">
        <f>H31*300</f>
        <v>0</v>
      </c>
      <c r="K31" s="160">
        <v>10</v>
      </c>
      <c r="L31" s="151" t="s">
        <v>37</v>
      </c>
      <c r="M31" s="86"/>
      <c r="N31" s="45"/>
      <c r="O31" s="142">
        <f t="shared" si="2"/>
        <v>0</v>
      </c>
      <c r="P31" s="148">
        <f t="shared" si="3"/>
        <v>0</v>
      </c>
      <c r="Q31" s="154">
        <f>SUM(P31:P40)</f>
        <v>0</v>
      </c>
      <c r="R31" s="157">
        <f>Q31*300</f>
        <v>0</v>
      </c>
    </row>
    <row r="32" spans="2:18" ht="14.25" thickBot="1">
      <c r="B32" s="164"/>
      <c r="C32" s="152"/>
      <c r="D32" s="116"/>
      <c r="E32" s="135"/>
      <c r="F32" s="144">
        <f t="shared" si="4"/>
        <v>0</v>
      </c>
      <c r="G32" s="143">
        <f t="shared" si="1"/>
        <v>0</v>
      </c>
      <c r="H32" s="155"/>
      <c r="I32" s="158"/>
      <c r="K32" s="161"/>
      <c r="L32" s="152"/>
      <c r="M32" s="67"/>
      <c r="N32" s="41"/>
      <c r="O32" s="144">
        <f t="shared" si="2"/>
        <v>0</v>
      </c>
      <c r="P32" s="148">
        <f t="shared" si="3"/>
        <v>0</v>
      </c>
      <c r="Q32" s="155"/>
      <c r="R32" s="158"/>
    </row>
    <row r="33" spans="2:18" ht="14.25" thickBot="1">
      <c r="B33" s="164"/>
      <c r="C33" s="152"/>
      <c r="D33" s="116"/>
      <c r="E33" s="135"/>
      <c r="F33" s="144">
        <f t="shared" si="4"/>
        <v>0</v>
      </c>
      <c r="G33" s="143">
        <f t="shared" si="1"/>
        <v>0</v>
      </c>
      <c r="H33" s="155"/>
      <c r="I33" s="158"/>
      <c r="K33" s="161"/>
      <c r="L33" s="152"/>
      <c r="M33" s="73"/>
      <c r="N33" s="41"/>
      <c r="O33" s="144">
        <f t="shared" si="2"/>
        <v>0</v>
      </c>
      <c r="P33" s="148">
        <f t="shared" si="3"/>
        <v>0</v>
      </c>
      <c r="Q33" s="155"/>
      <c r="R33" s="158"/>
    </row>
    <row r="34" spans="2:18" ht="14.25" thickBot="1">
      <c r="B34" s="164"/>
      <c r="C34" s="152"/>
      <c r="D34" s="116"/>
      <c r="E34" s="135"/>
      <c r="F34" s="144">
        <f t="shared" si="4"/>
        <v>0</v>
      </c>
      <c r="G34" s="143">
        <f t="shared" si="1"/>
        <v>0</v>
      </c>
      <c r="H34" s="155"/>
      <c r="I34" s="158"/>
      <c r="K34" s="161"/>
      <c r="L34" s="152"/>
      <c r="M34" s="69"/>
      <c r="N34" s="41"/>
      <c r="O34" s="144">
        <f t="shared" si="2"/>
        <v>0</v>
      </c>
      <c r="P34" s="148">
        <f t="shared" si="3"/>
        <v>0</v>
      </c>
      <c r="Q34" s="155"/>
      <c r="R34" s="158"/>
    </row>
    <row r="35" spans="2:18" ht="14.25" thickBot="1">
      <c r="B35" s="164"/>
      <c r="C35" s="152"/>
      <c r="D35" s="116"/>
      <c r="E35" s="135"/>
      <c r="F35" s="144">
        <f t="shared" si="4"/>
        <v>0</v>
      </c>
      <c r="G35" s="143">
        <f t="shared" si="1"/>
        <v>0</v>
      </c>
      <c r="H35" s="155"/>
      <c r="I35" s="158"/>
      <c r="K35" s="161"/>
      <c r="L35" s="152"/>
      <c r="M35" s="69"/>
      <c r="N35" s="41"/>
      <c r="O35" s="144">
        <f t="shared" si="2"/>
        <v>0</v>
      </c>
      <c r="P35" s="148">
        <f t="shared" si="3"/>
        <v>0</v>
      </c>
      <c r="Q35" s="155"/>
      <c r="R35" s="158"/>
    </row>
    <row r="36" spans="2:18" ht="14.25" thickBot="1">
      <c r="B36" s="164"/>
      <c r="C36" s="152"/>
      <c r="D36" s="64"/>
      <c r="E36" s="36"/>
      <c r="F36" s="144">
        <f t="shared" si="4"/>
        <v>0</v>
      </c>
      <c r="G36" s="143">
        <f t="shared" si="1"/>
        <v>0</v>
      </c>
      <c r="H36" s="155"/>
      <c r="I36" s="158"/>
      <c r="K36" s="161"/>
      <c r="L36" s="152"/>
      <c r="M36" s="69"/>
      <c r="N36" s="41"/>
      <c r="O36" s="144">
        <f t="shared" si="2"/>
        <v>0</v>
      </c>
      <c r="P36" s="148">
        <f t="shared" si="3"/>
        <v>0</v>
      </c>
      <c r="Q36" s="155"/>
      <c r="R36" s="158"/>
    </row>
    <row r="37" spans="2:18" ht="14.25" thickBot="1">
      <c r="B37" s="164"/>
      <c r="C37" s="152"/>
      <c r="D37" s="64"/>
      <c r="E37" s="36"/>
      <c r="F37" s="144">
        <f t="shared" si="4"/>
        <v>0</v>
      </c>
      <c r="G37" s="143">
        <f t="shared" si="1"/>
        <v>0</v>
      </c>
      <c r="H37" s="155"/>
      <c r="I37" s="158"/>
      <c r="K37" s="161"/>
      <c r="L37" s="152"/>
      <c r="M37" s="70"/>
      <c r="N37" s="42"/>
      <c r="O37" s="144">
        <f t="shared" si="2"/>
        <v>0</v>
      </c>
      <c r="P37" s="148">
        <f t="shared" si="3"/>
        <v>0</v>
      </c>
      <c r="Q37" s="155"/>
      <c r="R37" s="158"/>
    </row>
    <row r="38" spans="2:18" ht="14.25" thickBot="1">
      <c r="B38" s="164"/>
      <c r="C38" s="152"/>
      <c r="D38" s="95"/>
      <c r="E38" s="41"/>
      <c r="F38" s="144">
        <f t="shared" si="4"/>
        <v>0</v>
      </c>
      <c r="G38" s="143">
        <f t="shared" si="1"/>
        <v>0</v>
      </c>
      <c r="H38" s="155"/>
      <c r="I38" s="158"/>
      <c r="K38" s="161"/>
      <c r="L38" s="152"/>
      <c r="M38" s="70"/>
      <c r="N38" s="42"/>
      <c r="O38" s="147"/>
      <c r="P38" s="148"/>
      <c r="Q38" s="155"/>
      <c r="R38" s="158"/>
    </row>
    <row r="39" spans="2:18" ht="14.25" thickBot="1">
      <c r="B39" s="164"/>
      <c r="C39" s="152"/>
      <c r="D39" s="64"/>
      <c r="E39" s="41"/>
      <c r="F39" s="144"/>
      <c r="G39" s="143">
        <f t="shared" si="1"/>
        <v>0</v>
      </c>
      <c r="H39" s="155"/>
      <c r="I39" s="158"/>
      <c r="K39" s="161"/>
      <c r="L39" s="152"/>
      <c r="M39" s="70"/>
      <c r="N39" s="42"/>
      <c r="O39" s="147"/>
      <c r="P39" s="148"/>
      <c r="Q39" s="155"/>
      <c r="R39" s="158"/>
    </row>
    <row r="40" spans="2:18" ht="14.25" thickBot="1">
      <c r="B40" s="164"/>
      <c r="C40" s="153"/>
      <c r="D40" s="93"/>
      <c r="E40" s="94"/>
      <c r="F40" s="144">
        <f t="shared" si="4"/>
        <v>0</v>
      </c>
      <c r="G40" s="143">
        <f t="shared" si="1"/>
        <v>0</v>
      </c>
      <c r="H40" s="155"/>
      <c r="I40" s="158"/>
      <c r="K40" s="161"/>
      <c r="L40" s="153"/>
      <c r="M40" s="65"/>
      <c r="N40" s="43"/>
      <c r="O40" s="145"/>
      <c r="P40" s="148">
        <f t="shared" si="3"/>
        <v>0</v>
      </c>
      <c r="Q40" s="156"/>
      <c r="R40" s="159"/>
    </row>
    <row r="41" spans="2:18" ht="14.25" thickBot="1">
      <c r="B41" s="163">
        <v>5</v>
      </c>
      <c r="C41" s="151" t="s">
        <v>36</v>
      </c>
      <c r="D41" s="63"/>
      <c r="E41" s="44"/>
      <c r="F41" s="142">
        <f aca="true" t="shared" si="5" ref="F41:F50">G41</f>
        <v>0</v>
      </c>
      <c r="G41" s="143">
        <f t="shared" si="1"/>
        <v>0</v>
      </c>
      <c r="H41" s="154">
        <f>SUM(G41:G50)</f>
        <v>0</v>
      </c>
      <c r="I41" s="157">
        <f>H41*300</f>
        <v>0</v>
      </c>
      <c r="K41" s="160">
        <v>11</v>
      </c>
      <c r="L41" s="151" t="s">
        <v>39</v>
      </c>
      <c r="M41" s="75"/>
      <c r="N41" s="76"/>
      <c r="O41" s="142">
        <f t="shared" si="2"/>
        <v>0</v>
      </c>
      <c r="P41" s="148">
        <f t="shared" si="3"/>
        <v>0</v>
      </c>
      <c r="Q41" s="154">
        <f>SUM(P41:P50)</f>
        <v>0</v>
      </c>
      <c r="R41" s="157">
        <f>Q41*300</f>
        <v>0</v>
      </c>
    </row>
    <row r="42" spans="2:18" ht="14.25" thickBot="1">
      <c r="B42" s="164"/>
      <c r="C42" s="152"/>
      <c r="D42" s="64"/>
      <c r="E42" s="36"/>
      <c r="F42" s="144">
        <f t="shared" si="5"/>
        <v>0</v>
      </c>
      <c r="G42" s="143">
        <f t="shared" si="1"/>
        <v>0</v>
      </c>
      <c r="H42" s="155"/>
      <c r="I42" s="158"/>
      <c r="K42" s="161"/>
      <c r="L42" s="152"/>
      <c r="M42" s="71"/>
      <c r="N42" s="46"/>
      <c r="O42" s="144">
        <f t="shared" si="2"/>
        <v>0</v>
      </c>
      <c r="P42" s="148">
        <f t="shared" si="3"/>
        <v>0</v>
      </c>
      <c r="Q42" s="155"/>
      <c r="R42" s="158"/>
    </row>
    <row r="43" spans="2:18" ht="14.25" thickBot="1">
      <c r="B43" s="164"/>
      <c r="C43" s="152"/>
      <c r="D43" s="64"/>
      <c r="E43" s="36"/>
      <c r="F43" s="144">
        <f t="shared" si="5"/>
        <v>0</v>
      </c>
      <c r="G43" s="143">
        <f t="shared" si="1"/>
        <v>0</v>
      </c>
      <c r="H43" s="155"/>
      <c r="I43" s="158"/>
      <c r="K43" s="161"/>
      <c r="L43" s="152"/>
      <c r="M43" s="111"/>
      <c r="N43" s="46"/>
      <c r="O43" s="144">
        <f t="shared" si="2"/>
        <v>0</v>
      </c>
      <c r="P43" s="148">
        <f t="shared" si="3"/>
        <v>0</v>
      </c>
      <c r="Q43" s="155"/>
      <c r="R43" s="158"/>
    </row>
    <row r="44" spans="2:18" ht="14.25" thickBot="1">
      <c r="B44" s="164"/>
      <c r="C44" s="152"/>
      <c r="D44" s="64"/>
      <c r="E44" s="36"/>
      <c r="F44" s="144">
        <f t="shared" si="5"/>
        <v>0</v>
      </c>
      <c r="G44" s="143">
        <f t="shared" si="1"/>
        <v>0</v>
      </c>
      <c r="H44" s="155"/>
      <c r="I44" s="158"/>
      <c r="K44" s="161"/>
      <c r="L44" s="152"/>
      <c r="M44" s="87"/>
      <c r="N44" s="46"/>
      <c r="O44" s="144">
        <f t="shared" si="2"/>
        <v>0</v>
      </c>
      <c r="P44" s="148">
        <f t="shared" si="3"/>
        <v>0</v>
      </c>
      <c r="Q44" s="155"/>
      <c r="R44" s="158"/>
    </row>
    <row r="45" spans="2:18" ht="14.25" thickBot="1">
      <c r="B45" s="164"/>
      <c r="C45" s="152"/>
      <c r="D45" s="64"/>
      <c r="E45" s="36"/>
      <c r="F45" s="144">
        <f t="shared" si="5"/>
        <v>0</v>
      </c>
      <c r="G45" s="143">
        <f t="shared" si="1"/>
        <v>0</v>
      </c>
      <c r="H45" s="155"/>
      <c r="I45" s="158"/>
      <c r="K45" s="161"/>
      <c r="L45" s="152"/>
      <c r="M45" s="87"/>
      <c r="N45" s="46"/>
      <c r="O45" s="144">
        <f t="shared" si="2"/>
        <v>0</v>
      </c>
      <c r="P45" s="148">
        <f t="shared" si="3"/>
        <v>0</v>
      </c>
      <c r="Q45" s="155"/>
      <c r="R45" s="158"/>
    </row>
    <row r="46" spans="2:18" ht="14.25" thickBot="1">
      <c r="B46" s="164"/>
      <c r="C46" s="152"/>
      <c r="D46" s="64"/>
      <c r="E46" s="36"/>
      <c r="F46" s="144">
        <f t="shared" si="5"/>
        <v>0</v>
      </c>
      <c r="G46" s="143">
        <f t="shared" si="1"/>
        <v>0</v>
      </c>
      <c r="H46" s="155"/>
      <c r="I46" s="158"/>
      <c r="K46" s="161"/>
      <c r="L46" s="152"/>
      <c r="M46" s="87"/>
      <c r="N46" s="46"/>
      <c r="O46" s="144">
        <f t="shared" si="2"/>
        <v>0</v>
      </c>
      <c r="P46" s="148">
        <f t="shared" si="3"/>
        <v>0</v>
      </c>
      <c r="Q46" s="155"/>
      <c r="R46" s="158"/>
    </row>
    <row r="47" spans="2:18" ht="14.25" thickBot="1">
      <c r="B47" s="164"/>
      <c r="C47" s="152"/>
      <c r="D47" s="64"/>
      <c r="E47" s="36"/>
      <c r="F47" s="144">
        <f t="shared" si="5"/>
        <v>0</v>
      </c>
      <c r="G47" s="143">
        <f t="shared" si="1"/>
        <v>0</v>
      </c>
      <c r="H47" s="155"/>
      <c r="I47" s="158"/>
      <c r="K47" s="161"/>
      <c r="L47" s="152"/>
      <c r="M47" s="87"/>
      <c r="N47" s="46"/>
      <c r="O47" s="144">
        <f t="shared" si="2"/>
        <v>0</v>
      </c>
      <c r="P47" s="148">
        <f t="shared" si="3"/>
        <v>0</v>
      </c>
      <c r="Q47" s="155"/>
      <c r="R47" s="158"/>
    </row>
    <row r="48" spans="2:18" ht="14.25" thickBot="1">
      <c r="B48" s="164"/>
      <c r="C48" s="152"/>
      <c r="D48" s="118"/>
      <c r="E48" s="119"/>
      <c r="F48" s="147"/>
      <c r="G48" s="143"/>
      <c r="H48" s="155"/>
      <c r="I48" s="158"/>
      <c r="K48" s="161"/>
      <c r="L48" s="152"/>
      <c r="M48" s="120"/>
      <c r="N48" s="91"/>
      <c r="O48" s="147">
        <f t="shared" si="2"/>
        <v>0</v>
      </c>
      <c r="P48" s="148">
        <f t="shared" si="3"/>
        <v>0</v>
      </c>
      <c r="Q48" s="155"/>
      <c r="R48" s="158"/>
    </row>
    <row r="49" spans="2:18" ht="14.25" thickBot="1">
      <c r="B49" s="164"/>
      <c r="C49" s="152"/>
      <c r="D49" s="118"/>
      <c r="E49" s="119"/>
      <c r="F49" s="147"/>
      <c r="G49" s="143"/>
      <c r="H49" s="155"/>
      <c r="I49" s="158"/>
      <c r="K49" s="161"/>
      <c r="L49" s="152"/>
      <c r="M49" s="120"/>
      <c r="N49" s="91"/>
      <c r="O49" s="147">
        <f t="shared" si="2"/>
        <v>0</v>
      </c>
      <c r="P49" s="148">
        <f t="shared" si="3"/>
        <v>0</v>
      </c>
      <c r="Q49" s="155"/>
      <c r="R49" s="158"/>
    </row>
    <row r="50" spans="2:18" ht="14.25" thickBot="1">
      <c r="B50" s="165"/>
      <c r="C50" s="153"/>
      <c r="D50" s="65"/>
      <c r="E50" s="43"/>
      <c r="F50" s="145">
        <f t="shared" si="5"/>
        <v>0</v>
      </c>
      <c r="G50" s="143">
        <f t="shared" si="1"/>
        <v>0</v>
      </c>
      <c r="H50" s="156"/>
      <c r="I50" s="159"/>
      <c r="K50" s="161"/>
      <c r="L50" s="153"/>
      <c r="M50" s="77"/>
      <c r="N50" s="48"/>
      <c r="O50" s="145">
        <f t="shared" si="2"/>
        <v>0</v>
      </c>
      <c r="P50" s="148">
        <f t="shared" si="3"/>
        <v>0</v>
      </c>
      <c r="Q50" s="156"/>
      <c r="R50" s="159"/>
    </row>
    <row r="51" spans="2:18" ht="14.25" thickBot="1">
      <c r="B51" s="163">
        <v>6</v>
      </c>
      <c r="C51" s="151" t="s">
        <v>43</v>
      </c>
      <c r="D51" s="75"/>
      <c r="E51" s="76"/>
      <c r="F51" s="142">
        <f t="shared" si="4"/>
        <v>0</v>
      </c>
      <c r="G51" s="143">
        <f t="shared" si="1"/>
        <v>0</v>
      </c>
      <c r="H51" s="154">
        <f>SUM(G51:G60)</f>
        <v>0</v>
      </c>
      <c r="I51" s="157">
        <f>H51*300</f>
        <v>0</v>
      </c>
      <c r="K51" s="160">
        <v>12</v>
      </c>
      <c r="L51" s="151" t="s">
        <v>42</v>
      </c>
      <c r="M51" s="75"/>
      <c r="N51" s="40"/>
      <c r="O51" s="142">
        <f t="shared" si="2"/>
        <v>0</v>
      </c>
      <c r="P51" s="148">
        <f t="shared" si="3"/>
        <v>0</v>
      </c>
      <c r="Q51" s="154">
        <f>SUM(P51:P60)</f>
        <v>0</v>
      </c>
      <c r="R51" s="157">
        <f>Q51*300</f>
        <v>0</v>
      </c>
    </row>
    <row r="52" spans="2:18" ht="14.25" thickBot="1">
      <c r="B52" s="164"/>
      <c r="C52" s="152"/>
      <c r="D52" s="67"/>
      <c r="E52" s="46"/>
      <c r="F52" s="144">
        <f t="shared" si="4"/>
        <v>0</v>
      </c>
      <c r="G52" s="143">
        <f t="shared" si="1"/>
        <v>0</v>
      </c>
      <c r="H52" s="155"/>
      <c r="I52" s="158"/>
      <c r="K52" s="161"/>
      <c r="L52" s="152"/>
      <c r="M52" s="85"/>
      <c r="N52" s="39"/>
      <c r="O52" s="144">
        <f t="shared" si="2"/>
        <v>0</v>
      </c>
      <c r="P52" s="148">
        <f t="shared" si="3"/>
        <v>0</v>
      </c>
      <c r="Q52" s="155"/>
      <c r="R52" s="158"/>
    </row>
    <row r="53" spans="2:18" ht="14.25" thickBot="1">
      <c r="B53" s="164"/>
      <c r="C53" s="152"/>
      <c r="D53" s="67"/>
      <c r="E53" s="46"/>
      <c r="F53" s="144">
        <f t="shared" si="4"/>
        <v>0</v>
      </c>
      <c r="G53" s="143">
        <f t="shared" si="1"/>
        <v>0</v>
      </c>
      <c r="H53" s="155"/>
      <c r="I53" s="158"/>
      <c r="K53" s="161"/>
      <c r="L53" s="152"/>
      <c r="M53" s="71"/>
      <c r="N53" s="39"/>
      <c r="O53" s="144">
        <f t="shared" si="2"/>
        <v>0</v>
      </c>
      <c r="P53" s="148">
        <f t="shared" si="3"/>
        <v>0</v>
      </c>
      <c r="Q53" s="155"/>
      <c r="R53" s="158"/>
    </row>
    <row r="54" spans="2:18" ht="14.25" thickBot="1">
      <c r="B54" s="164"/>
      <c r="C54" s="152"/>
      <c r="D54" s="67"/>
      <c r="E54" s="46"/>
      <c r="F54" s="144">
        <f t="shared" si="4"/>
        <v>0</v>
      </c>
      <c r="G54" s="143">
        <f t="shared" si="1"/>
        <v>0</v>
      </c>
      <c r="H54" s="155"/>
      <c r="I54" s="158"/>
      <c r="K54" s="161"/>
      <c r="L54" s="152"/>
      <c r="M54" s="111"/>
      <c r="N54" s="39"/>
      <c r="O54" s="144">
        <f t="shared" si="2"/>
        <v>0</v>
      </c>
      <c r="P54" s="148">
        <f t="shared" si="3"/>
        <v>0</v>
      </c>
      <c r="Q54" s="155"/>
      <c r="R54" s="158"/>
    </row>
    <row r="55" spans="2:18" ht="14.25" thickBot="1">
      <c r="B55" s="164"/>
      <c r="C55" s="152"/>
      <c r="D55" s="117"/>
      <c r="E55" s="46"/>
      <c r="F55" s="144">
        <f t="shared" si="4"/>
        <v>0</v>
      </c>
      <c r="G55" s="143">
        <f t="shared" si="1"/>
        <v>0</v>
      </c>
      <c r="H55" s="155"/>
      <c r="I55" s="158"/>
      <c r="K55" s="161"/>
      <c r="L55" s="152"/>
      <c r="M55" s="111"/>
      <c r="N55" s="39"/>
      <c r="O55" s="144">
        <f t="shared" si="2"/>
        <v>0</v>
      </c>
      <c r="P55" s="148">
        <f t="shared" si="3"/>
        <v>0</v>
      </c>
      <c r="Q55" s="155"/>
      <c r="R55" s="158"/>
    </row>
    <row r="56" spans="2:18" ht="14.25" thickBot="1">
      <c r="B56" s="164"/>
      <c r="C56" s="152"/>
      <c r="D56" s="117"/>
      <c r="E56" s="46"/>
      <c r="F56" s="144">
        <f t="shared" si="4"/>
        <v>0</v>
      </c>
      <c r="G56" s="143">
        <f t="shared" si="1"/>
        <v>0</v>
      </c>
      <c r="H56" s="155"/>
      <c r="I56" s="158"/>
      <c r="K56" s="161"/>
      <c r="L56" s="152"/>
      <c r="M56" s="111"/>
      <c r="N56" s="39"/>
      <c r="O56" s="144">
        <f t="shared" si="2"/>
        <v>0</v>
      </c>
      <c r="P56" s="148">
        <f t="shared" si="3"/>
        <v>0</v>
      </c>
      <c r="Q56" s="155"/>
      <c r="R56" s="158"/>
    </row>
    <row r="57" spans="2:18" ht="14.25" thickBot="1">
      <c r="B57" s="164"/>
      <c r="C57" s="152"/>
      <c r="D57" s="117"/>
      <c r="E57" s="46"/>
      <c r="F57" s="144">
        <f t="shared" si="4"/>
        <v>0</v>
      </c>
      <c r="G57" s="143">
        <f t="shared" si="1"/>
        <v>0</v>
      </c>
      <c r="H57" s="155"/>
      <c r="I57" s="158"/>
      <c r="K57" s="161"/>
      <c r="L57" s="152"/>
      <c r="M57" s="111"/>
      <c r="N57" s="39"/>
      <c r="O57" s="144">
        <f t="shared" si="2"/>
        <v>0</v>
      </c>
      <c r="P57" s="148">
        <f t="shared" si="3"/>
        <v>0</v>
      </c>
      <c r="Q57" s="155"/>
      <c r="R57" s="158"/>
    </row>
    <row r="58" spans="2:18" ht="14.25" thickBot="1">
      <c r="B58" s="164"/>
      <c r="C58" s="152"/>
      <c r="D58" s="139"/>
      <c r="E58" s="91"/>
      <c r="F58" s="144">
        <f t="shared" si="4"/>
        <v>0</v>
      </c>
      <c r="G58" s="143">
        <f t="shared" si="1"/>
        <v>0</v>
      </c>
      <c r="H58" s="155"/>
      <c r="I58" s="158"/>
      <c r="K58" s="161"/>
      <c r="L58" s="152"/>
      <c r="M58" s="138"/>
      <c r="N58" s="92"/>
      <c r="O58" s="144">
        <f t="shared" si="2"/>
        <v>0</v>
      </c>
      <c r="P58" s="148">
        <f t="shared" si="3"/>
        <v>0</v>
      </c>
      <c r="Q58" s="155"/>
      <c r="R58" s="158"/>
    </row>
    <row r="59" spans="2:18" ht="14.25" thickBot="1">
      <c r="B59" s="164"/>
      <c r="C59" s="152"/>
      <c r="D59" s="90"/>
      <c r="E59" s="91"/>
      <c r="F59" s="147"/>
      <c r="G59" s="143"/>
      <c r="H59" s="155"/>
      <c r="I59" s="158"/>
      <c r="K59" s="161"/>
      <c r="L59" s="152"/>
      <c r="M59" s="138"/>
      <c r="N59" s="92"/>
      <c r="O59" s="147">
        <f t="shared" si="2"/>
        <v>0</v>
      </c>
      <c r="P59" s="148">
        <f t="shared" si="3"/>
        <v>0</v>
      </c>
      <c r="Q59" s="155"/>
      <c r="R59" s="158"/>
    </row>
    <row r="60" spans="2:18" ht="14.25" thickBot="1">
      <c r="B60" s="165"/>
      <c r="C60" s="153"/>
      <c r="D60" s="115"/>
      <c r="E60" s="48"/>
      <c r="F60" s="145">
        <f t="shared" si="4"/>
        <v>0</v>
      </c>
      <c r="G60" s="143">
        <f t="shared" si="1"/>
        <v>0</v>
      </c>
      <c r="H60" s="156"/>
      <c r="I60" s="159"/>
      <c r="K60" s="162"/>
      <c r="L60" s="153"/>
      <c r="M60" s="65"/>
      <c r="N60" s="43"/>
      <c r="O60" s="145">
        <f t="shared" si="2"/>
        <v>0</v>
      </c>
      <c r="P60" s="148">
        <f t="shared" si="3"/>
        <v>0</v>
      </c>
      <c r="Q60" s="156"/>
      <c r="R60" s="159"/>
    </row>
    <row r="62" spans="2:18" ht="13.5">
      <c r="B62" s="51" t="s">
        <v>1</v>
      </c>
      <c r="C62" s="56" t="str">
        <f>AY</f>
        <v>HAZİRAN</v>
      </c>
      <c r="D62" s="59" t="s">
        <v>8</v>
      </c>
      <c r="G62" s="55"/>
      <c r="H62" s="55"/>
      <c r="I62" s="55"/>
      <c r="M62" s="59" t="s">
        <v>9</v>
      </c>
      <c r="N62" s="55"/>
      <c r="O62" s="55"/>
      <c r="P62" s="55"/>
      <c r="Q62" s="55"/>
      <c r="R62" s="55"/>
    </row>
    <row r="63" spans="4:17" ht="13.5">
      <c r="D63" s="60" t="s">
        <v>10</v>
      </c>
      <c r="E63" s="150" t="s">
        <v>31</v>
      </c>
      <c r="F63" s="150"/>
      <c r="M63" s="60" t="s">
        <v>12</v>
      </c>
      <c r="N63" s="61" t="s">
        <v>33</v>
      </c>
      <c r="O63" s="55"/>
      <c r="P63" s="55"/>
      <c r="Q63" s="55"/>
    </row>
    <row r="64" spans="4:17" ht="13.5">
      <c r="D64" s="60" t="s">
        <v>25</v>
      </c>
      <c r="E64" s="150" t="s">
        <v>32</v>
      </c>
      <c r="F64" s="150"/>
      <c r="M64" s="60" t="s">
        <v>25</v>
      </c>
      <c r="N64" s="61" t="s">
        <v>57</v>
      </c>
      <c r="O64" s="55"/>
      <c r="P64" s="55"/>
      <c r="Q64" s="55"/>
    </row>
    <row r="65" spans="4:13" ht="13.5">
      <c r="D65" s="59" t="s">
        <v>26</v>
      </c>
      <c r="M65" s="59" t="s">
        <v>24</v>
      </c>
    </row>
    <row r="66" ht="13.5">
      <c r="D66" s="59"/>
    </row>
  </sheetData>
  <sheetProtection/>
  <mergeCells count="53">
    <mergeCell ref="C1:N1"/>
    <mergeCell ref="C2:E2"/>
    <mergeCell ref="B6:B13"/>
    <mergeCell ref="C6:C13"/>
    <mergeCell ref="H6:H13"/>
    <mergeCell ref="I6:I13"/>
    <mergeCell ref="F2:L2"/>
    <mergeCell ref="K6:K13"/>
    <mergeCell ref="B23:B30"/>
    <mergeCell ref="C23:C30"/>
    <mergeCell ref="I23:I30"/>
    <mergeCell ref="H23:H30"/>
    <mergeCell ref="B14:B22"/>
    <mergeCell ref="C14:C22"/>
    <mergeCell ref="H14:H22"/>
    <mergeCell ref="I14:I22"/>
    <mergeCell ref="B41:B50"/>
    <mergeCell ref="C41:C50"/>
    <mergeCell ref="H41:H50"/>
    <mergeCell ref="I41:I50"/>
    <mergeCell ref="B31:B40"/>
    <mergeCell ref="C31:C40"/>
    <mergeCell ref="H31:H40"/>
    <mergeCell ref="I31:I40"/>
    <mergeCell ref="B51:B60"/>
    <mergeCell ref="Q6:Q13"/>
    <mergeCell ref="R6:R13"/>
    <mergeCell ref="Q23:Q30"/>
    <mergeCell ref="R23:R30"/>
    <mergeCell ref="Q31:Q40"/>
    <mergeCell ref="R31:R40"/>
    <mergeCell ref="Q41:Q50"/>
    <mergeCell ref="R41:R50"/>
    <mergeCell ref="K41:K50"/>
    <mergeCell ref="Q51:Q60"/>
    <mergeCell ref="R51:R60"/>
    <mergeCell ref="R14:R22"/>
    <mergeCell ref="K14:K22"/>
    <mergeCell ref="L14:L22"/>
    <mergeCell ref="Q14:Q22"/>
    <mergeCell ref="K51:K60"/>
    <mergeCell ref="K31:K40"/>
    <mergeCell ref="K23:K30"/>
    <mergeCell ref="E63:F63"/>
    <mergeCell ref="E64:F64"/>
    <mergeCell ref="C51:C60"/>
    <mergeCell ref="H51:H60"/>
    <mergeCell ref="I51:I60"/>
    <mergeCell ref="L6:L13"/>
    <mergeCell ref="L23:L30"/>
    <mergeCell ref="L31:L40"/>
    <mergeCell ref="L41:L50"/>
    <mergeCell ref="L51:L60"/>
  </mergeCells>
  <printOptions horizontalCentered="1"/>
  <pageMargins left="0.1968503937007874" right="0.1968503937007874" top="0.2362204724409449" bottom="0.1968503937007874" header="0.1968503937007874" footer="0.15748031496062992"/>
  <pageSetup fitToHeight="1" fitToWidth="1" horizontalDpi="600" verticalDpi="6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0000"/>
    <pageSetUpPr fitToPage="1"/>
  </sheetPr>
  <dimension ref="B1:R59"/>
  <sheetViews>
    <sheetView showGridLines="0" showZeros="0"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.375" style="37" customWidth="1"/>
    <col min="2" max="2" width="5.625" style="37" customWidth="1"/>
    <col min="3" max="3" width="20.375" style="37" customWidth="1"/>
    <col min="4" max="4" width="12.25390625" style="37" customWidth="1"/>
    <col min="5" max="5" width="11.25390625" style="37" customWidth="1"/>
    <col min="6" max="6" width="10.625" style="37" customWidth="1"/>
    <col min="7" max="7" width="9.125" style="37" hidden="1" customWidth="1"/>
    <col min="8" max="8" width="8.375" style="37" customWidth="1"/>
    <col min="9" max="9" width="12.00390625" style="37" customWidth="1"/>
    <col min="10" max="10" width="5.125" style="37" customWidth="1"/>
    <col min="11" max="11" width="5.875" style="37" customWidth="1"/>
    <col min="12" max="12" width="23.375" style="37" customWidth="1"/>
    <col min="13" max="13" width="11.125" style="37" customWidth="1"/>
    <col min="14" max="14" width="10.375" style="37" customWidth="1"/>
    <col min="15" max="15" width="9.25390625" style="37" customWidth="1"/>
    <col min="16" max="16" width="9.00390625" style="37" hidden="1" customWidth="1"/>
    <col min="17" max="17" width="6.875" style="37" customWidth="1"/>
    <col min="18" max="18" width="9.875" style="37" bestFit="1" customWidth="1"/>
    <col min="19" max="16384" width="9.125" style="37" customWidth="1"/>
  </cols>
  <sheetData>
    <row r="1" spans="3:17" ht="13.5">
      <c r="C1" s="166" t="s">
        <v>49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51"/>
      <c r="P1" s="51"/>
      <c r="Q1" s="51"/>
    </row>
    <row r="2" spans="3:13" ht="13.5">
      <c r="C2" s="167" t="s">
        <v>0</v>
      </c>
      <c r="D2" s="167"/>
      <c r="E2" s="167"/>
      <c r="F2" s="168" t="s">
        <v>34</v>
      </c>
      <c r="G2" s="168"/>
      <c r="H2" s="168"/>
      <c r="I2" s="168"/>
      <c r="J2" s="168"/>
      <c r="K2" s="168"/>
      <c r="L2" s="168"/>
      <c r="M2" s="55"/>
    </row>
    <row r="3" spans="5:9" ht="13.5">
      <c r="E3" s="55"/>
      <c r="F3" s="55"/>
      <c r="G3" s="55"/>
      <c r="H3" s="55"/>
      <c r="I3" s="55"/>
    </row>
    <row r="4" spans="2:9" ht="14.25" thickBot="1">
      <c r="B4" s="51" t="s">
        <v>1</v>
      </c>
      <c r="C4" s="56" t="str">
        <f>AY</f>
        <v>HAZİRAN</v>
      </c>
      <c r="D4" s="37">
        <f>YIL</f>
        <v>2019</v>
      </c>
      <c r="F4" s="57"/>
      <c r="G4" s="58"/>
      <c r="H4" s="58"/>
      <c r="I4" s="58"/>
    </row>
    <row r="5" spans="2:18" ht="14.25" thickBot="1">
      <c r="B5" s="88" t="s">
        <v>2</v>
      </c>
      <c r="C5" s="81" t="s">
        <v>3</v>
      </c>
      <c r="D5" s="82" t="s">
        <v>68</v>
      </c>
      <c r="E5" s="49" t="s">
        <v>4</v>
      </c>
      <c r="F5" s="49" t="s">
        <v>5</v>
      </c>
      <c r="G5" s="49" t="s">
        <v>5</v>
      </c>
      <c r="H5" s="49" t="s">
        <v>6</v>
      </c>
      <c r="I5" s="50" t="s">
        <v>7</v>
      </c>
      <c r="J5" s="51"/>
      <c r="K5" s="89" t="s">
        <v>2</v>
      </c>
      <c r="L5" s="89" t="s">
        <v>3</v>
      </c>
      <c r="M5" s="82" t="s">
        <v>68</v>
      </c>
      <c r="N5" s="52" t="s">
        <v>4</v>
      </c>
      <c r="O5" s="53" t="s">
        <v>5</v>
      </c>
      <c r="P5" s="52" t="s">
        <v>5</v>
      </c>
      <c r="Q5" s="52" t="s">
        <v>6</v>
      </c>
      <c r="R5" s="54" t="s">
        <v>7</v>
      </c>
    </row>
    <row r="6" spans="2:18" ht="14.25" thickBot="1">
      <c r="B6" s="164">
        <v>13</v>
      </c>
      <c r="C6" s="151" t="s">
        <v>40</v>
      </c>
      <c r="D6" s="63"/>
      <c r="E6" s="44"/>
      <c r="F6" s="142">
        <f aca="true" t="shared" si="0" ref="F6:F53">G6</f>
        <v>0</v>
      </c>
      <c r="G6" s="143">
        <f aca="true" t="shared" si="1" ref="G6:G53">IF(E6&lt;1,0,IF(E6&lt;51,1,IF(E6&lt;101,2,IF(E6&lt;151,3,IF(E6&lt;201,4,IF(E6&lt;251,5,0))))))</f>
        <v>0</v>
      </c>
      <c r="H6" s="154">
        <f>SUM(G6:G13)</f>
        <v>0</v>
      </c>
      <c r="I6" s="157">
        <f>H6*300</f>
        <v>0</v>
      </c>
      <c r="K6" s="169">
        <v>19</v>
      </c>
      <c r="L6" s="170" t="s">
        <v>65</v>
      </c>
      <c r="M6" s="71"/>
      <c r="N6" s="38"/>
      <c r="O6" s="142">
        <f aca="true" t="shared" si="2" ref="O6:O53">P6</f>
        <v>0</v>
      </c>
      <c r="P6" s="148">
        <f aca="true" t="shared" si="3" ref="P6:P53">IF(N6&lt;1,0,IF(N6&lt;51,1,IF(N6&lt;101,2,IF(N6&lt;151,3,IF(N6&lt;201,4,IF(N6&lt;251,5,0))))))</f>
        <v>0</v>
      </c>
      <c r="Q6" s="154">
        <f>SUM(P6:P13)</f>
        <v>0</v>
      </c>
      <c r="R6" s="157">
        <f>Q6*300</f>
        <v>0</v>
      </c>
    </row>
    <row r="7" spans="2:18" ht="14.25" thickBot="1">
      <c r="B7" s="164"/>
      <c r="C7" s="152"/>
      <c r="D7" s="64"/>
      <c r="E7" s="36"/>
      <c r="F7" s="144">
        <f t="shared" si="0"/>
        <v>0</v>
      </c>
      <c r="G7" s="143">
        <f t="shared" si="1"/>
        <v>0</v>
      </c>
      <c r="H7" s="155"/>
      <c r="I7" s="158"/>
      <c r="K7" s="161"/>
      <c r="L7" s="171"/>
      <c r="M7" s="71"/>
      <c r="N7" s="41"/>
      <c r="O7" s="144">
        <f t="shared" si="2"/>
        <v>0</v>
      </c>
      <c r="P7" s="148">
        <f t="shared" si="3"/>
        <v>0</v>
      </c>
      <c r="Q7" s="155"/>
      <c r="R7" s="158"/>
    </row>
    <row r="8" spans="2:18" ht="14.25" thickBot="1">
      <c r="B8" s="164"/>
      <c r="C8" s="152"/>
      <c r="D8" s="64"/>
      <c r="E8" s="36"/>
      <c r="F8" s="144">
        <f t="shared" si="0"/>
        <v>0</v>
      </c>
      <c r="G8" s="143">
        <f t="shared" si="1"/>
        <v>0</v>
      </c>
      <c r="H8" s="155"/>
      <c r="I8" s="158"/>
      <c r="K8" s="161"/>
      <c r="L8" s="171"/>
      <c r="M8" s="83"/>
      <c r="N8" s="41"/>
      <c r="O8" s="144">
        <f t="shared" si="2"/>
        <v>0</v>
      </c>
      <c r="P8" s="148">
        <f t="shared" si="3"/>
        <v>0</v>
      </c>
      <c r="Q8" s="155"/>
      <c r="R8" s="158"/>
    </row>
    <row r="9" spans="2:18" ht="14.25" thickBot="1">
      <c r="B9" s="164"/>
      <c r="C9" s="152"/>
      <c r="D9" s="64"/>
      <c r="E9" s="36"/>
      <c r="F9" s="144">
        <f t="shared" si="0"/>
        <v>0</v>
      </c>
      <c r="G9" s="143">
        <f t="shared" si="1"/>
        <v>0</v>
      </c>
      <c r="H9" s="155"/>
      <c r="I9" s="158"/>
      <c r="K9" s="161"/>
      <c r="L9" s="171"/>
      <c r="M9" s="72"/>
      <c r="N9" s="41"/>
      <c r="O9" s="144">
        <f t="shared" si="2"/>
        <v>0</v>
      </c>
      <c r="P9" s="148">
        <f t="shared" si="3"/>
        <v>0</v>
      </c>
      <c r="Q9" s="155"/>
      <c r="R9" s="158"/>
    </row>
    <row r="10" spans="2:18" ht="14.25" thickBot="1">
      <c r="B10" s="164"/>
      <c r="C10" s="152"/>
      <c r="D10" s="116"/>
      <c r="E10" s="36"/>
      <c r="F10" s="144">
        <f t="shared" si="0"/>
        <v>0</v>
      </c>
      <c r="G10" s="143">
        <f t="shared" si="1"/>
        <v>0</v>
      </c>
      <c r="H10" s="155"/>
      <c r="I10" s="158"/>
      <c r="K10" s="161"/>
      <c r="L10" s="171"/>
      <c r="M10" s="69"/>
      <c r="N10" s="41"/>
      <c r="O10" s="144">
        <f t="shared" si="2"/>
        <v>0</v>
      </c>
      <c r="P10" s="148">
        <f t="shared" si="3"/>
        <v>0</v>
      </c>
      <c r="Q10" s="155"/>
      <c r="R10" s="158"/>
    </row>
    <row r="11" spans="2:18" ht="14.25" thickBot="1">
      <c r="B11" s="164"/>
      <c r="C11" s="152"/>
      <c r="D11" s="64"/>
      <c r="E11" s="36"/>
      <c r="F11" s="144">
        <f t="shared" si="0"/>
        <v>0</v>
      </c>
      <c r="G11" s="143">
        <f t="shared" si="1"/>
        <v>0</v>
      </c>
      <c r="H11" s="155"/>
      <c r="I11" s="158"/>
      <c r="K11" s="161"/>
      <c r="L11" s="171"/>
      <c r="M11" s="69"/>
      <c r="N11" s="41"/>
      <c r="O11" s="144">
        <f t="shared" si="2"/>
        <v>0</v>
      </c>
      <c r="P11" s="148">
        <f t="shared" si="3"/>
        <v>0</v>
      </c>
      <c r="Q11" s="155"/>
      <c r="R11" s="158"/>
    </row>
    <row r="12" spans="2:18" ht="14.25" thickBot="1">
      <c r="B12" s="164"/>
      <c r="C12" s="152"/>
      <c r="D12" s="64"/>
      <c r="E12" s="36"/>
      <c r="F12" s="144">
        <f t="shared" si="0"/>
        <v>0</v>
      </c>
      <c r="G12" s="143">
        <f t="shared" si="1"/>
        <v>0</v>
      </c>
      <c r="H12" s="155"/>
      <c r="I12" s="158"/>
      <c r="K12" s="161"/>
      <c r="L12" s="171"/>
      <c r="M12" s="69"/>
      <c r="N12" s="42"/>
      <c r="O12" s="144"/>
      <c r="P12" s="148">
        <f t="shared" si="3"/>
        <v>0</v>
      </c>
      <c r="Q12" s="155"/>
      <c r="R12" s="158"/>
    </row>
    <row r="13" spans="2:18" ht="14.25" thickBot="1">
      <c r="B13" s="164"/>
      <c r="C13" s="153"/>
      <c r="D13" s="65"/>
      <c r="E13" s="43"/>
      <c r="F13" s="145"/>
      <c r="G13" s="143">
        <f t="shared" si="1"/>
        <v>0</v>
      </c>
      <c r="H13" s="156"/>
      <c r="I13" s="159"/>
      <c r="K13" s="161"/>
      <c r="L13" s="171"/>
      <c r="M13" s="70"/>
      <c r="N13" s="42"/>
      <c r="O13" s="147"/>
      <c r="P13" s="148">
        <f t="shared" si="3"/>
        <v>0</v>
      </c>
      <c r="Q13" s="155"/>
      <c r="R13" s="158"/>
    </row>
    <row r="14" spans="2:18" ht="14.25" thickBot="1">
      <c r="B14" s="163">
        <v>14</v>
      </c>
      <c r="C14" s="171" t="s">
        <v>45</v>
      </c>
      <c r="D14" s="66"/>
      <c r="E14" s="62"/>
      <c r="F14" s="146">
        <f t="shared" si="0"/>
        <v>0</v>
      </c>
      <c r="G14" s="143">
        <f t="shared" si="1"/>
        <v>0</v>
      </c>
      <c r="H14" s="155">
        <f>SUM(G14:G21)</f>
        <v>0</v>
      </c>
      <c r="I14" s="158">
        <f>H14*300</f>
        <v>0</v>
      </c>
      <c r="K14" s="160">
        <v>20</v>
      </c>
      <c r="L14" s="151" t="s">
        <v>64</v>
      </c>
      <c r="M14" s="79"/>
      <c r="N14" s="45"/>
      <c r="O14" s="142">
        <f t="shared" si="2"/>
        <v>0</v>
      </c>
      <c r="P14" s="148">
        <f t="shared" si="3"/>
        <v>0</v>
      </c>
      <c r="Q14" s="154">
        <f>SUM(P14:P21)</f>
        <v>0</v>
      </c>
      <c r="R14" s="157">
        <f>Q14*300</f>
        <v>0</v>
      </c>
    </row>
    <row r="15" spans="2:18" ht="14.25" thickBot="1">
      <c r="B15" s="164"/>
      <c r="C15" s="171"/>
      <c r="D15" s="67"/>
      <c r="E15" s="41"/>
      <c r="F15" s="144">
        <f t="shared" si="0"/>
        <v>0</v>
      </c>
      <c r="G15" s="143">
        <f t="shared" si="1"/>
        <v>0</v>
      </c>
      <c r="H15" s="155"/>
      <c r="I15" s="158"/>
      <c r="K15" s="161"/>
      <c r="L15" s="152"/>
      <c r="M15" s="71"/>
      <c r="N15" s="41"/>
      <c r="O15" s="144">
        <f t="shared" si="2"/>
        <v>0</v>
      </c>
      <c r="P15" s="148">
        <f t="shared" si="3"/>
        <v>0</v>
      </c>
      <c r="Q15" s="155"/>
      <c r="R15" s="158"/>
    </row>
    <row r="16" spans="2:18" ht="14.25" thickBot="1">
      <c r="B16" s="164"/>
      <c r="C16" s="171"/>
      <c r="D16" s="121"/>
      <c r="E16" s="122"/>
      <c r="F16" s="144">
        <f t="shared" si="0"/>
        <v>0</v>
      </c>
      <c r="G16" s="143">
        <f t="shared" si="1"/>
        <v>0</v>
      </c>
      <c r="H16" s="155"/>
      <c r="I16" s="158"/>
      <c r="K16" s="161"/>
      <c r="L16" s="152"/>
      <c r="M16" s="73"/>
      <c r="N16" s="39"/>
      <c r="O16" s="144">
        <f t="shared" si="2"/>
        <v>0</v>
      </c>
      <c r="P16" s="148">
        <f t="shared" si="3"/>
        <v>0</v>
      </c>
      <c r="Q16" s="155"/>
      <c r="R16" s="158"/>
    </row>
    <row r="17" spans="2:18" ht="14.25" thickBot="1">
      <c r="B17" s="164"/>
      <c r="C17" s="171"/>
      <c r="D17" s="123"/>
      <c r="E17" s="122"/>
      <c r="F17" s="144">
        <f t="shared" si="0"/>
        <v>0</v>
      </c>
      <c r="G17" s="143">
        <f t="shared" si="1"/>
        <v>0</v>
      </c>
      <c r="H17" s="155"/>
      <c r="I17" s="158"/>
      <c r="K17" s="161"/>
      <c r="L17" s="152"/>
      <c r="M17" s="73"/>
      <c r="N17" s="41"/>
      <c r="O17" s="144">
        <f t="shared" si="2"/>
        <v>0</v>
      </c>
      <c r="P17" s="148">
        <f t="shared" si="3"/>
        <v>0</v>
      </c>
      <c r="Q17" s="155"/>
      <c r="R17" s="158"/>
    </row>
    <row r="18" spans="2:18" ht="14.25" thickBot="1">
      <c r="B18" s="164"/>
      <c r="C18" s="171"/>
      <c r="D18" s="123"/>
      <c r="E18" s="122"/>
      <c r="F18" s="144">
        <f t="shared" si="0"/>
        <v>0</v>
      </c>
      <c r="G18" s="143">
        <f t="shared" si="1"/>
        <v>0</v>
      </c>
      <c r="H18" s="155"/>
      <c r="I18" s="158"/>
      <c r="K18" s="161"/>
      <c r="L18" s="152"/>
      <c r="M18" s="73"/>
      <c r="N18" s="41"/>
      <c r="O18" s="144">
        <f t="shared" si="2"/>
        <v>0</v>
      </c>
      <c r="P18" s="148">
        <f t="shared" si="3"/>
        <v>0</v>
      </c>
      <c r="Q18" s="155"/>
      <c r="R18" s="158"/>
    </row>
    <row r="19" spans="2:18" ht="14.25" thickBot="1">
      <c r="B19" s="164"/>
      <c r="C19" s="171"/>
      <c r="D19" s="123"/>
      <c r="E19" s="122"/>
      <c r="F19" s="144">
        <f t="shared" si="0"/>
        <v>0</v>
      </c>
      <c r="G19" s="143">
        <f t="shared" si="1"/>
        <v>0</v>
      </c>
      <c r="H19" s="155"/>
      <c r="I19" s="158"/>
      <c r="K19" s="161"/>
      <c r="L19" s="152"/>
      <c r="M19" s="73"/>
      <c r="N19" s="41"/>
      <c r="O19" s="144">
        <f t="shared" si="2"/>
        <v>0</v>
      </c>
      <c r="P19" s="148">
        <f t="shared" si="3"/>
        <v>0</v>
      </c>
      <c r="Q19" s="155"/>
      <c r="R19" s="158"/>
    </row>
    <row r="20" spans="2:18" ht="14.25" thickBot="1">
      <c r="B20" s="164"/>
      <c r="C20" s="171"/>
      <c r="D20" s="124"/>
      <c r="E20" s="125"/>
      <c r="F20" s="144"/>
      <c r="G20" s="143">
        <f t="shared" si="1"/>
        <v>0</v>
      </c>
      <c r="H20" s="155"/>
      <c r="I20" s="158"/>
      <c r="K20" s="161"/>
      <c r="L20" s="152"/>
      <c r="M20" s="78"/>
      <c r="N20" s="42"/>
      <c r="O20" s="144"/>
      <c r="P20" s="148">
        <f t="shared" si="3"/>
        <v>0</v>
      </c>
      <c r="Q20" s="155"/>
      <c r="R20" s="158"/>
    </row>
    <row r="21" spans="2:18" ht="14.25" thickBot="1">
      <c r="B21" s="164"/>
      <c r="C21" s="171"/>
      <c r="D21" s="124"/>
      <c r="E21" s="125"/>
      <c r="F21" s="147"/>
      <c r="G21" s="143">
        <f t="shared" si="1"/>
        <v>0</v>
      </c>
      <c r="H21" s="155"/>
      <c r="I21" s="158"/>
      <c r="K21" s="161"/>
      <c r="L21" s="153"/>
      <c r="M21" s="84"/>
      <c r="N21" s="43"/>
      <c r="O21" s="145"/>
      <c r="P21" s="148">
        <f t="shared" si="3"/>
        <v>0</v>
      </c>
      <c r="Q21" s="156"/>
      <c r="R21" s="159"/>
    </row>
    <row r="22" spans="2:18" ht="14.25" thickBot="1">
      <c r="B22" s="163">
        <v>15</v>
      </c>
      <c r="C22" s="151" t="s">
        <v>46</v>
      </c>
      <c r="D22" s="126"/>
      <c r="E22" s="127"/>
      <c r="F22" s="142">
        <f t="shared" si="0"/>
        <v>0</v>
      </c>
      <c r="G22" s="143">
        <f t="shared" si="1"/>
        <v>0</v>
      </c>
      <c r="H22" s="154">
        <f>SUM(G22:G29)</f>
        <v>0</v>
      </c>
      <c r="I22" s="157">
        <f>H22*300</f>
        <v>0</v>
      </c>
      <c r="K22" s="160">
        <v>21</v>
      </c>
      <c r="L22" s="151" t="s">
        <v>66</v>
      </c>
      <c r="M22" s="85"/>
      <c r="N22" s="47"/>
      <c r="O22" s="146">
        <f t="shared" si="2"/>
        <v>0</v>
      </c>
      <c r="P22" s="148">
        <f t="shared" si="3"/>
        <v>0</v>
      </c>
      <c r="Q22" s="155">
        <f>SUM(P22:P29)</f>
        <v>0</v>
      </c>
      <c r="R22" s="158">
        <f>Q22*300</f>
        <v>0</v>
      </c>
    </row>
    <row r="23" spans="2:18" ht="14.25" thickBot="1">
      <c r="B23" s="164"/>
      <c r="C23" s="152"/>
      <c r="D23" s="111"/>
      <c r="E23" s="128"/>
      <c r="F23" s="144">
        <f t="shared" si="0"/>
        <v>0</v>
      </c>
      <c r="G23" s="143">
        <f t="shared" si="1"/>
        <v>0</v>
      </c>
      <c r="H23" s="155"/>
      <c r="I23" s="158"/>
      <c r="K23" s="161"/>
      <c r="L23" s="152"/>
      <c r="M23" s="71"/>
      <c r="N23" s="46"/>
      <c r="O23" s="144">
        <f t="shared" si="2"/>
        <v>0</v>
      </c>
      <c r="P23" s="148">
        <f t="shared" si="3"/>
        <v>0</v>
      </c>
      <c r="Q23" s="155"/>
      <c r="R23" s="158"/>
    </row>
    <row r="24" spans="2:18" ht="14.25" thickBot="1">
      <c r="B24" s="164"/>
      <c r="C24" s="152"/>
      <c r="D24" s="117"/>
      <c r="E24" s="128"/>
      <c r="F24" s="144">
        <f t="shared" si="0"/>
        <v>0</v>
      </c>
      <c r="G24" s="143">
        <f t="shared" si="1"/>
        <v>0</v>
      </c>
      <c r="H24" s="155"/>
      <c r="I24" s="158"/>
      <c r="K24" s="161"/>
      <c r="L24" s="152"/>
      <c r="M24" s="71"/>
      <c r="N24" s="46"/>
      <c r="O24" s="144">
        <f t="shared" si="2"/>
        <v>0</v>
      </c>
      <c r="P24" s="148">
        <f t="shared" si="3"/>
        <v>0</v>
      </c>
      <c r="Q24" s="155"/>
      <c r="R24" s="158"/>
    </row>
    <row r="25" spans="2:18" ht="14.25" thickBot="1">
      <c r="B25" s="164"/>
      <c r="C25" s="152"/>
      <c r="D25" s="117"/>
      <c r="E25" s="128"/>
      <c r="F25" s="144">
        <f t="shared" si="0"/>
        <v>0</v>
      </c>
      <c r="G25" s="143">
        <f t="shared" si="1"/>
        <v>0</v>
      </c>
      <c r="H25" s="155"/>
      <c r="I25" s="158"/>
      <c r="K25" s="161"/>
      <c r="L25" s="152"/>
      <c r="M25" s="71"/>
      <c r="N25" s="46"/>
      <c r="O25" s="144">
        <f t="shared" si="2"/>
        <v>0</v>
      </c>
      <c r="P25" s="148">
        <f t="shared" si="3"/>
        <v>0</v>
      </c>
      <c r="Q25" s="155"/>
      <c r="R25" s="158"/>
    </row>
    <row r="26" spans="2:18" ht="14.25" thickBot="1">
      <c r="B26" s="164"/>
      <c r="C26" s="152"/>
      <c r="D26" s="117"/>
      <c r="E26" s="128"/>
      <c r="F26" s="144">
        <f t="shared" si="0"/>
        <v>0</v>
      </c>
      <c r="G26" s="143">
        <f t="shared" si="1"/>
        <v>0</v>
      </c>
      <c r="H26" s="155"/>
      <c r="I26" s="158"/>
      <c r="K26" s="161"/>
      <c r="L26" s="152"/>
      <c r="M26" s="71"/>
      <c r="N26" s="46"/>
      <c r="O26" s="144"/>
      <c r="P26" s="148">
        <f t="shared" si="3"/>
        <v>0</v>
      </c>
      <c r="Q26" s="155"/>
      <c r="R26" s="158"/>
    </row>
    <row r="27" spans="2:18" ht="14.25" thickBot="1">
      <c r="B27" s="164"/>
      <c r="C27" s="152"/>
      <c r="D27" s="117"/>
      <c r="E27" s="128"/>
      <c r="F27" s="144"/>
      <c r="G27" s="143">
        <f t="shared" si="1"/>
        <v>0</v>
      </c>
      <c r="H27" s="155"/>
      <c r="I27" s="158"/>
      <c r="K27" s="161"/>
      <c r="L27" s="152"/>
      <c r="M27" s="71"/>
      <c r="N27" s="46"/>
      <c r="O27" s="144"/>
      <c r="P27" s="148">
        <f t="shared" si="3"/>
        <v>0</v>
      </c>
      <c r="Q27" s="155"/>
      <c r="R27" s="158"/>
    </row>
    <row r="28" spans="2:18" ht="14.25" thickBot="1">
      <c r="B28" s="164"/>
      <c r="C28" s="152"/>
      <c r="D28" s="117"/>
      <c r="E28" s="128"/>
      <c r="F28" s="144"/>
      <c r="G28" s="143">
        <f t="shared" si="1"/>
        <v>0</v>
      </c>
      <c r="H28" s="155"/>
      <c r="I28" s="158"/>
      <c r="K28" s="161"/>
      <c r="L28" s="152"/>
      <c r="M28" s="71"/>
      <c r="N28" s="46"/>
      <c r="O28" s="144"/>
      <c r="P28" s="148">
        <f t="shared" si="3"/>
        <v>0</v>
      </c>
      <c r="Q28" s="155"/>
      <c r="R28" s="158"/>
    </row>
    <row r="29" spans="2:18" ht="14.25" thickBot="1">
      <c r="B29" s="165"/>
      <c r="C29" s="153"/>
      <c r="D29" s="115"/>
      <c r="E29" s="129"/>
      <c r="F29" s="145">
        <f t="shared" si="0"/>
        <v>0</v>
      </c>
      <c r="G29" s="143">
        <f t="shared" si="1"/>
        <v>0</v>
      </c>
      <c r="H29" s="156"/>
      <c r="I29" s="159"/>
      <c r="K29" s="161"/>
      <c r="L29" s="153"/>
      <c r="M29" s="78"/>
      <c r="N29" s="42"/>
      <c r="O29" s="147">
        <f t="shared" si="2"/>
        <v>0</v>
      </c>
      <c r="P29" s="148">
        <f t="shared" si="3"/>
        <v>0</v>
      </c>
      <c r="Q29" s="155"/>
      <c r="R29" s="158"/>
    </row>
    <row r="30" spans="2:18" ht="14.25" thickBot="1">
      <c r="B30" s="164">
        <v>16</v>
      </c>
      <c r="C30" s="151" t="s">
        <v>55</v>
      </c>
      <c r="D30" s="130"/>
      <c r="E30" s="127"/>
      <c r="F30" s="146">
        <f t="shared" si="0"/>
        <v>0</v>
      </c>
      <c r="G30" s="143">
        <f t="shared" si="1"/>
        <v>0</v>
      </c>
      <c r="H30" s="155">
        <f>SUM(G30:G37)</f>
        <v>0</v>
      </c>
      <c r="I30" s="158">
        <f>H30*300</f>
        <v>0</v>
      </c>
      <c r="K30" s="160">
        <v>22</v>
      </c>
      <c r="L30" s="151"/>
      <c r="M30" s="86"/>
      <c r="N30" s="45"/>
      <c r="O30" s="142">
        <f t="shared" si="2"/>
        <v>0</v>
      </c>
      <c r="P30" s="148">
        <f t="shared" si="3"/>
        <v>0</v>
      </c>
      <c r="Q30" s="154">
        <f>SUM(P30:P37)</f>
        <v>0</v>
      </c>
      <c r="R30" s="157">
        <f>Q30*300</f>
        <v>0</v>
      </c>
    </row>
    <row r="31" spans="2:18" ht="14.25" thickBot="1">
      <c r="B31" s="164"/>
      <c r="C31" s="152"/>
      <c r="D31" s="131"/>
      <c r="E31" s="128"/>
      <c r="F31" s="144">
        <f t="shared" si="0"/>
        <v>0</v>
      </c>
      <c r="G31" s="143">
        <f t="shared" si="1"/>
        <v>0</v>
      </c>
      <c r="H31" s="155"/>
      <c r="I31" s="158"/>
      <c r="K31" s="161"/>
      <c r="L31" s="152"/>
      <c r="M31" s="67"/>
      <c r="N31" s="41"/>
      <c r="O31" s="144">
        <f t="shared" si="2"/>
        <v>0</v>
      </c>
      <c r="P31" s="148">
        <f t="shared" si="3"/>
        <v>0</v>
      </c>
      <c r="Q31" s="155"/>
      <c r="R31" s="158"/>
    </row>
    <row r="32" spans="2:18" ht="14.25" thickBot="1">
      <c r="B32" s="164"/>
      <c r="C32" s="152"/>
      <c r="D32" s="131"/>
      <c r="E32" s="122"/>
      <c r="F32" s="144">
        <f t="shared" si="0"/>
        <v>0</v>
      </c>
      <c r="G32" s="143">
        <f t="shared" si="1"/>
        <v>0</v>
      </c>
      <c r="H32" s="155"/>
      <c r="I32" s="158"/>
      <c r="K32" s="161"/>
      <c r="L32" s="152"/>
      <c r="M32" s="73"/>
      <c r="N32" s="41"/>
      <c r="O32" s="144">
        <f t="shared" si="2"/>
        <v>0</v>
      </c>
      <c r="P32" s="148">
        <f t="shared" si="3"/>
        <v>0</v>
      </c>
      <c r="Q32" s="155"/>
      <c r="R32" s="158"/>
    </row>
    <row r="33" spans="2:18" ht="14.25" thickBot="1">
      <c r="B33" s="164"/>
      <c r="C33" s="152"/>
      <c r="D33" s="132"/>
      <c r="E33" s="122"/>
      <c r="F33" s="144">
        <f t="shared" si="0"/>
        <v>0</v>
      </c>
      <c r="G33" s="143">
        <f t="shared" si="1"/>
        <v>0</v>
      </c>
      <c r="H33" s="155"/>
      <c r="I33" s="158"/>
      <c r="K33" s="161"/>
      <c r="L33" s="152"/>
      <c r="M33" s="69"/>
      <c r="N33" s="41"/>
      <c r="O33" s="144">
        <f t="shared" si="2"/>
        <v>0</v>
      </c>
      <c r="P33" s="148">
        <f t="shared" si="3"/>
        <v>0</v>
      </c>
      <c r="Q33" s="155"/>
      <c r="R33" s="158"/>
    </row>
    <row r="34" spans="2:18" ht="14.25" thickBot="1">
      <c r="B34" s="164"/>
      <c r="C34" s="152"/>
      <c r="D34" s="132"/>
      <c r="E34" s="122"/>
      <c r="F34" s="144">
        <f t="shared" si="0"/>
        <v>0</v>
      </c>
      <c r="G34" s="143">
        <f t="shared" si="1"/>
        <v>0</v>
      </c>
      <c r="H34" s="155"/>
      <c r="I34" s="158"/>
      <c r="K34" s="161"/>
      <c r="L34" s="152"/>
      <c r="M34" s="69"/>
      <c r="N34" s="41"/>
      <c r="O34" s="144">
        <f t="shared" si="2"/>
        <v>0</v>
      </c>
      <c r="P34" s="148">
        <f t="shared" si="3"/>
        <v>0</v>
      </c>
      <c r="Q34" s="155"/>
      <c r="R34" s="158"/>
    </row>
    <row r="35" spans="2:18" ht="14.25" thickBot="1">
      <c r="B35" s="164"/>
      <c r="C35" s="152"/>
      <c r="D35" s="132"/>
      <c r="E35" s="122"/>
      <c r="F35" s="144">
        <f t="shared" si="0"/>
        <v>0</v>
      </c>
      <c r="G35" s="143">
        <f t="shared" si="1"/>
        <v>0</v>
      </c>
      <c r="H35" s="155"/>
      <c r="I35" s="158"/>
      <c r="K35" s="161"/>
      <c r="L35" s="152"/>
      <c r="M35" s="69"/>
      <c r="N35" s="41"/>
      <c r="O35" s="144">
        <f t="shared" si="2"/>
        <v>0</v>
      </c>
      <c r="P35" s="148">
        <f t="shared" si="3"/>
        <v>0</v>
      </c>
      <c r="Q35" s="155"/>
      <c r="R35" s="158"/>
    </row>
    <row r="36" spans="2:18" ht="14.25" thickBot="1">
      <c r="B36" s="164"/>
      <c r="C36" s="152"/>
      <c r="D36" s="132"/>
      <c r="E36" s="122"/>
      <c r="F36" s="144">
        <f t="shared" si="0"/>
        <v>0</v>
      </c>
      <c r="G36" s="143">
        <f t="shared" si="1"/>
        <v>0</v>
      </c>
      <c r="H36" s="155"/>
      <c r="I36" s="158"/>
      <c r="K36" s="161"/>
      <c r="L36" s="152"/>
      <c r="M36" s="70"/>
      <c r="N36" s="42"/>
      <c r="O36" s="144"/>
      <c r="P36" s="148">
        <f t="shared" si="3"/>
        <v>0</v>
      </c>
      <c r="Q36" s="155"/>
      <c r="R36" s="158"/>
    </row>
    <row r="37" spans="2:18" ht="14.25" thickBot="1">
      <c r="B37" s="164"/>
      <c r="C37" s="153"/>
      <c r="D37" s="80"/>
      <c r="E37" s="43"/>
      <c r="F37" s="147"/>
      <c r="G37" s="143">
        <f t="shared" si="1"/>
        <v>0</v>
      </c>
      <c r="H37" s="155"/>
      <c r="I37" s="158"/>
      <c r="K37" s="161"/>
      <c r="L37" s="153"/>
      <c r="M37" s="65"/>
      <c r="N37" s="43"/>
      <c r="O37" s="145"/>
      <c r="P37" s="148">
        <f t="shared" si="3"/>
        <v>0</v>
      </c>
      <c r="Q37" s="156"/>
      <c r="R37" s="159"/>
    </row>
    <row r="38" spans="2:18" ht="14.25" thickBot="1">
      <c r="B38" s="163">
        <v>17</v>
      </c>
      <c r="C38" s="151" t="s">
        <v>63</v>
      </c>
      <c r="D38" s="79"/>
      <c r="E38" s="76"/>
      <c r="F38" s="142">
        <f t="shared" si="0"/>
        <v>0</v>
      </c>
      <c r="G38" s="143">
        <f t="shared" si="1"/>
        <v>0</v>
      </c>
      <c r="H38" s="154">
        <f>SUM(G38:G45)</f>
        <v>0</v>
      </c>
      <c r="I38" s="157">
        <f>H38*300</f>
        <v>0</v>
      </c>
      <c r="K38" s="160">
        <v>23</v>
      </c>
      <c r="L38" s="151"/>
      <c r="M38" s="75"/>
      <c r="N38" s="76"/>
      <c r="O38" s="142">
        <f t="shared" si="2"/>
        <v>0</v>
      </c>
      <c r="P38" s="148">
        <f t="shared" si="3"/>
        <v>0</v>
      </c>
      <c r="Q38" s="154">
        <f>SUM(P38:P45)</f>
        <v>0</v>
      </c>
      <c r="R38" s="157">
        <f>Q38*300</f>
        <v>0</v>
      </c>
    </row>
    <row r="39" spans="2:18" ht="14.25" thickBot="1">
      <c r="B39" s="164"/>
      <c r="C39" s="152"/>
      <c r="D39" s="72"/>
      <c r="E39" s="46"/>
      <c r="F39" s="144"/>
      <c r="G39" s="143">
        <f t="shared" si="1"/>
        <v>0</v>
      </c>
      <c r="H39" s="155"/>
      <c r="I39" s="158"/>
      <c r="K39" s="161"/>
      <c r="L39" s="152"/>
      <c r="M39" s="71"/>
      <c r="N39" s="46"/>
      <c r="O39" s="144">
        <f t="shared" si="2"/>
        <v>0</v>
      </c>
      <c r="P39" s="148">
        <f t="shared" si="3"/>
        <v>0</v>
      </c>
      <c r="Q39" s="155"/>
      <c r="R39" s="158"/>
    </row>
    <row r="40" spans="2:18" ht="14.25" thickBot="1">
      <c r="B40" s="164"/>
      <c r="C40" s="152"/>
      <c r="D40" s="72"/>
      <c r="E40" s="41"/>
      <c r="F40" s="144">
        <f t="shared" si="0"/>
        <v>0</v>
      </c>
      <c r="G40" s="143">
        <f t="shared" si="1"/>
        <v>0</v>
      </c>
      <c r="H40" s="155"/>
      <c r="I40" s="158"/>
      <c r="K40" s="161"/>
      <c r="L40" s="152"/>
      <c r="M40" s="71"/>
      <c r="N40" s="46"/>
      <c r="O40" s="144">
        <f t="shared" si="2"/>
        <v>0</v>
      </c>
      <c r="P40" s="148">
        <f t="shared" si="3"/>
        <v>0</v>
      </c>
      <c r="Q40" s="155"/>
      <c r="R40" s="158"/>
    </row>
    <row r="41" spans="2:18" ht="14.25" thickBot="1">
      <c r="B41" s="164"/>
      <c r="C41" s="152"/>
      <c r="D41" s="74"/>
      <c r="E41" s="41"/>
      <c r="F41" s="144">
        <f t="shared" si="0"/>
        <v>0</v>
      </c>
      <c r="G41" s="143">
        <f t="shared" si="1"/>
        <v>0</v>
      </c>
      <c r="H41" s="155"/>
      <c r="I41" s="158"/>
      <c r="K41" s="161"/>
      <c r="L41" s="152"/>
      <c r="M41" s="87"/>
      <c r="N41" s="46"/>
      <c r="O41" s="144">
        <f t="shared" si="2"/>
        <v>0</v>
      </c>
      <c r="P41" s="148">
        <f t="shared" si="3"/>
        <v>0</v>
      </c>
      <c r="Q41" s="155"/>
      <c r="R41" s="158"/>
    </row>
    <row r="42" spans="2:18" ht="14.25" thickBot="1">
      <c r="B42" s="164"/>
      <c r="C42" s="152"/>
      <c r="D42" s="74"/>
      <c r="E42" s="41"/>
      <c r="F42" s="144">
        <f t="shared" si="0"/>
        <v>0</v>
      </c>
      <c r="G42" s="143">
        <f t="shared" si="1"/>
        <v>0</v>
      </c>
      <c r="H42" s="155"/>
      <c r="I42" s="158"/>
      <c r="K42" s="161"/>
      <c r="L42" s="152"/>
      <c r="M42" s="87"/>
      <c r="N42" s="46"/>
      <c r="O42" s="144"/>
      <c r="P42" s="148">
        <f t="shared" si="3"/>
        <v>0</v>
      </c>
      <c r="Q42" s="155"/>
      <c r="R42" s="158"/>
    </row>
    <row r="43" spans="2:18" ht="14.25" thickBot="1">
      <c r="B43" s="164"/>
      <c r="C43" s="152"/>
      <c r="D43" s="74"/>
      <c r="E43" s="41"/>
      <c r="F43" s="144">
        <f t="shared" si="0"/>
        <v>0</v>
      </c>
      <c r="G43" s="143">
        <f t="shared" si="1"/>
        <v>0</v>
      </c>
      <c r="H43" s="155"/>
      <c r="I43" s="158"/>
      <c r="K43" s="161"/>
      <c r="L43" s="152"/>
      <c r="M43" s="87"/>
      <c r="N43" s="46"/>
      <c r="O43" s="144"/>
      <c r="P43" s="148">
        <f t="shared" si="3"/>
        <v>0</v>
      </c>
      <c r="Q43" s="155"/>
      <c r="R43" s="158"/>
    </row>
    <row r="44" spans="2:18" ht="14.25" thickBot="1">
      <c r="B44" s="164"/>
      <c r="C44" s="152"/>
      <c r="D44" s="74"/>
      <c r="E44" s="41"/>
      <c r="F44" s="144">
        <f t="shared" si="0"/>
        <v>0</v>
      </c>
      <c r="G44" s="143">
        <f t="shared" si="1"/>
        <v>0</v>
      </c>
      <c r="H44" s="155"/>
      <c r="I44" s="158"/>
      <c r="K44" s="161"/>
      <c r="L44" s="152"/>
      <c r="M44" s="87"/>
      <c r="N44" s="46"/>
      <c r="O44" s="144"/>
      <c r="P44" s="148">
        <f t="shared" si="3"/>
        <v>0</v>
      </c>
      <c r="Q44" s="155"/>
      <c r="R44" s="158"/>
    </row>
    <row r="45" spans="2:18" ht="14.25" thickBot="1">
      <c r="B45" s="165"/>
      <c r="C45" s="153"/>
      <c r="D45" s="80"/>
      <c r="E45" s="43"/>
      <c r="F45" s="145">
        <f t="shared" si="0"/>
        <v>0</v>
      </c>
      <c r="G45" s="143">
        <f t="shared" si="1"/>
        <v>0</v>
      </c>
      <c r="H45" s="156"/>
      <c r="I45" s="159"/>
      <c r="K45" s="161"/>
      <c r="L45" s="153"/>
      <c r="M45" s="77"/>
      <c r="N45" s="48"/>
      <c r="O45" s="145">
        <f t="shared" si="2"/>
        <v>0</v>
      </c>
      <c r="P45" s="148">
        <f t="shared" si="3"/>
        <v>0</v>
      </c>
      <c r="Q45" s="156"/>
      <c r="R45" s="159"/>
    </row>
    <row r="46" spans="2:18" ht="14.25" thickBot="1">
      <c r="B46" s="163">
        <v>18</v>
      </c>
      <c r="C46" s="151" t="s">
        <v>67</v>
      </c>
      <c r="D46" s="79"/>
      <c r="E46" s="76"/>
      <c r="F46" s="142">
        <f t="shared" si="0"/>
        <v>0</v>
      </c>
      <c r="G46" s="143">
        <f t="shared" si="1"/>
        <v>0</v>
      </c>
      <c r="H46" s="154">
        <f>SUM(G46:G53)</f>
        <v>0</v>
      </c>
      <c r="I46" s="157">
        <f>H46*300</f>
        <v>0</v>
      </c>
      <c r="K46" s="160">
        <v>24</v>
      </c>
      <c r="L46" s="151"/>
      <c r="M46" s="75"/>
      <c r="N46" s="40"/>
      <c r="O46" s="142">
        <f t="shared" si="2"/>
        <v>0</v>
      </c>
      <c r="P46" s="148">
        <f t="shared" si="3"/>
        <v>0</v>
      </c>
      <c r="Q46" s="154">
        <f>SUM(P46:P53)</f>
        <v>0</v>
      </c>
      <c r="R46" s="157">
        <f>Q46*300</f>
        <v>0</v>
      </c>
    </row>
    <row r="47" spans="2:18" ht="14.25" thickBot="1">
      <c r="B47" s="164"/>
      <c r="C47" s="152"/>
      <c r="D47" s="72"/>
      <c r="E47" s="46"/>
      <c r="F47" s="144">
        <f t="shared" si="0"/>
        <v>0</v>
      </c>
      <c r="G47" s="143">
        <f t="shared" si="1"/>
        <v>0</v>
      </c>
      <c r="H47" s="155"/>
      <c r="I47" s="158"/>
      <c r="K47" s="161"/>
      <c r="L47" s="152"/>
      <c r="M47" s="85"/>
      <c r="N47" s="39"/>
      <c r="O47" s="144">
        <f t="shared" si="2"/>
        <v>0</v>
      </c>
      <c r="P47" s="148">
        <f t="shared" si="3"/>
        <v>0</v>
      </c>
      <c r="Q47" s="155"/>
      <c r="R47" s="158"/>
    </row>
    <row r="48" spans="2:18" ht="14.25" thickBot="1">
      <c r="B48" s="164"/>
      <c r="C48" s="152"/>
      <c r="D48" s="72"/>
      <c r="E48" s="41"/>
      <c r="F48" s="144">
        <f t="shared" si="0"/>
        <v>0</v>
      </c>
      <c r="G48" s="143">
        <f t="shared" si="1"/>
        <v>0</v>
      </c>
      <c r="H48" s="155"/>
      <c r="I48" s="158"/>
      <c r="K48" s="161"/>
      <c r="L48" s="152"/>
      <c r="M48" s="71"/>
      <c r="N48" s="39"/>
      <c r="O48" s="144">
        <f t="shared" si="2"/>
        <v>0</v>
      </c>
      <c r="P48" s="148">
        <f t="shared" si="3"/>
        <v>0</v>
      </c>
      <c r="Q48" s="155"/>
      <c r="R48" s="158"/>
    </row>
    <row r="49" spans="2:18" ht="14.25" thickBot="1">
      <c r="B49" s="164"/>
      <c r="C49" s="152"/>
      <c r="D49" s="74"/>
      <c r="E49" s="41"/>
      <c r="F49" s="144">
        <f t="shared" si="0"/>
        <v>0</v>
      </c>
      <c r="G49" s="143">
        <f t="shared" si="1"/>
        <v>0</v>
      </c>
      <c r="H49" s="155"/>
      <c r="I49" s="158"/>
      <c r="K49" s="161"/>
      <c r="L49" s="152"/>
      <c r="M49" s="71"/>
      <c r="N49" s="39"/>
      <c r="O49" s="144">
        <f t="shared" si="2"/>
        <v>0</v>
      </c>
      <c r="P49" s="148">
        <f t="shared" si="3"/>
        <v>0</v>
      </c>
      <c r="Q49" s="155"/>
      <c r="R49" s="158"/>
    </row>
    <row r="50" spans="2:18" ht="14.25" thickBot="1">
      <c r="B50" s="164"/>
      <c r="C50" s="152"/>
      <c r="D50" s="74"/>
      <c r="E50" s="41"/>
      <c r="F50" s="144"/>
      <c r="G50" s="143">
        <f t="shared" si="1"/>
        <v>0</v>
      </c>
      <c r="H50" s="155"/>
      <c r="I50" s="158"/>
      <c r="K50" s="161"/>
      <c r="L50" s="152"/>
      <c r="M50" s="71"/>
      <c r="N50" s="39"/>
      <c r="O50" s="144"/>
      <c r="P50" s="148">
        <f t="shared" si="3"/>
        <v>0</v>
      </c>
      <c r="Q50" s="155"/>
      <c r="R50" s="158"/>
    </row>
    <row r="51" spans="2:18" ht="14.25" thickBot="1">
      <c r="B51" s="164"/>
      <c r="C51" s="152"/>
      <c r="D51" s="74"/>
      <c r="E51" s="41"/>
      <c r="F51" s="144"/>
      <c r="G51" s="143">
        <f t="shared" si="1"/>
        <v>0</v>
      </c>
      <c r="H51" s="155"/>
      <c r="I51" s="158"/>
      <c r="K51" s="161"/>
      <c r="L51" s="152"/>
      <c r="M51" s="71"/>
      <c r="N51" s="39"/>
      <c r="O51" s="144"/>
      <c r="P51" s="148">
        <f t="shared" si="3"/>
        <v>0</v>
      </c>
      <c r="Q51" s="155"/>
      <c r="R51" s="158"/>
    </row>
    <row r="52" spans="2:18" ht="14.25" thickBot="1">
      <c r="B52" s="164"/>
      <c r="C52" s="152"/>
      <c r="D52" s="74"/>
      <c r="E52" s="41"/>
      <c r="F52" s="144"/>
      <c r="G52" s="143">
        <f t="shared" si="1"/>
        <v>0</v>
      </c>
      <c r="H52" s="155"/>
      <c r="I52" s="158"/>
      <c r="K52" s="161"/>
      <c r="L52" s="152"/>
      <c r="M52" s="71"/>
      <c r="N52" s="39"/>
      <c r="O52" s="144"/>
      <c r="P52" s="148">
        <f t="shared" si="3"/>
        <v>0</v>
      </c>
      <c r="Q52" s="155"/>
      <c r="R52" s="158"/>
    </row>
    <row r="53" spans="2:18" ht="14.25" thickBot="1">
      <c r="B53" s="165"/>
      <c r="C53" s="153"/>
      <c r="D53" s="80"/>
      <c r="E53" s="43"/>
      <c r="F53" s="145">
        <f t="shared" si="0"/>
        <v>0</v>
      </c>
      <c r="G53" s="143">
        <f t="shared" si="1"/>
        <v>0</v>
      </c>
      <c r="H53" s="156"/>
      <c r="I53" s="159"/>
      <c r="K53" s="162"/>
      <c r="L53" s="153"/>
      <c r="M53" s="65"/>
      <c r="N53" s="43"/>
      <c r="O53" s="145">
        <f t="shared" si="2"/>
        <v>0</v>
      </c>
      <c r="P53" s="148">
        <f t="shared" si="3"/>
        <v>0</v>
      </c>
      <c r="Q53" s="156"/>
      <c r="R53" s="159"/>
    </row>
    <row r="55" spans="2:18" ht="13.5">
      <c r="B55" s="51" t="s">
        <v>1</v>
      </c>
      <c r="C55" s="56" t="str">
        <f>AY</f>
        <v>HAZİRAN</v>
      </c>
      <c r="D55" s="59" t="s">
        <v>8</v>
      </c>
      <c r="G55" s="55"/>
      <c r="H55" s="55"/>
      <c r="I55" s="55"/>
      <c r="M55" s="59" t="s">
        <v>9</v>
      </c>
      <c r="N55" s="55"/>
      <c r="O55" s="55"/>
      <c r="P55" s="55"/>
      <c r="Q55" s="55"/>
      <c r="R55" s="55"/>
    </row>
    <row r="56" spans="4:17" ht="13.5">
      <c r="D56" s="60" t="s">
        <v>10</v>
      </c>
      <c r="E56" s="150" t="s">
        <v>31</v>
      </c>
      <c r="F56" s="150"/>
      <c r="M56" s="60" t="s">
        <v>12</v>
      </c>
      <c r="N56" s="61" t="s">
        <v>33</v>
      </c>
      <c r="O56" s="55"/>
      <c r="P56" s="55"/>
      <c r="Q56" s="55"/>
    </row>
    <row r="57" spans="4:17" ht="13.5">
      <c r="D57" s="60" t="s">
        <v>25</v>
      </c>
      <c r="E57" s="150" t="s">
        <v>32</v>
      </c>
      <c r="F57" s="150"/>
      <c r="M57" s="60" t="s">
        <v>25</v>
      </c>
      <c r="N57" s="61" t="s">
        <v>57</v>
      </c>
      <c r="O57" s="55"/>
      <c r="P57" s="55"/>
      <c r="Q57" s="55"/>
    </row>
    <row r="58" spans="4:13" ht="13.5">
      <c r="D58" s="59" t="s">
        <v>26</v>
      </c>
      <c r="M58" s="59" t="s">
        <v>24</v>
      </c>
    </row>
    <row r="59" ht="13.5">
      <c r="D59" s="59"/>
    </row>
  </sheetData>
  <sheetProtection/>
  <mergeCells count="53">
    <mergeCell ref="Q30:Q37"/>
    <mergeCell ref="R30:R37"/>
    <mergeCell ref="B22:B29"/>
    <mergeCell ref="Q6:Q13"/>
    <mergeCell ref="C22:C29"/>
    <mergeCell ref="H22:H29"/>
    <mergeCell ref="I22:I29"/>
    <mergeCell ref="R6:R13"/>
    <mergeCell ref="B14:B21"/>
    <mergeCell ref="C14:C21"/>
    <mergeCell ref="C1:N1"/>
    <mergeCell ref="C2:E2"/>
    <mergeCell ref="F2:L2"/>
    <mergeCell ref="B6:B13"/>
    <mergeCell ref="C6:C13"/>
    <mergeCell ref="H6:H13"/>
    <mergeCell ref="I6:I13"/>
    <mergeCell ref="K6:K13"/>
    <mergeCell ref="L6:L13"/>
    <mergeCell ref="H14:H21"/>
    <mergeCell ref="I14:I21"/>
    <mergeCell ref="K14:K21"/>
    <mergeCell ref="L14:L21"/>
    <mergeCell ref="Q14:Q21"/>
    <mergeCell ref="R14:R21"/>
    <mergeCell ref="K22:K29"/>
    <mergeCell ref="L22:L29"/>
    <mergeCell ref="Q22:Q29"/>
    <mergeCell ref="R22:R29"/>
    <mergeCell ref="B30:B37"/>
    <mergeCell ref="C30:C37"/>
    <mergeCell ref="H30:H37"/>
    <mergeCell ref="I30:I37"/>
    <mergeCell ref="K30:K37"/>
    <mergeCell ref="L30:L37"/>
    <mergeCell ref="Q46:Q53"/>
    <mergeCell ref="R46:R53"/>
    <mergeCell ref="B38:B45"/>
    <mergeCell ref="C38:C45"/>
    <mergeCell ref="H38:H45"/>
    <mergeCell ref="I38:I45"/>
    <mergeCell ref="K38:K45"/>
    <mergeCell ref="L38:L45"/>
    <mergeCell ref="E56:F56"/>
    <mergeCell ref="E57:F57"/>
    <mergeCell ref="Q38:Q45"/>
    <mergeCell ref="R38:R45"/>
    <mergeCell ref="B46:B53"/>
    <mergeCell ref="C46:C53"/>
    <mergeCell ref="H46:H53"/>
    <mergeCell ref="I46:I53"/>
    <mergeCell ref="K46:K53"/>
    <mergeCell ref="L46:L53"/>
  </mergeCells>
  <printOptions horizontalCentered="1" verticalCentered="1"/>
  <pageMargins left="0.5511811023622047" right="0.1968503937007874" top="0.1968503937007874" bottom="0.1968503937007874" header="0" footer="0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>
    <tabColor theme="6" tint="-0.4999699890613556"/>
    <pageSetUpPr fitToPage="1"/>
  </sheetPr>
  <dimension ref="B1:M81"/>
  <sheetViews>
    <sheetView showGridLines="0" showZeros="0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.125" style="2" customWidth="1"/>
    <col min="2" max="2" width="4.375" style="109" bestFit="1" customWidth="1"/>
    <col min="3" max="3" width="21.00390625" style="2" customWidth="1"/>
    <col min="4" max="4" width="10.625" style="2" bestFit="1" customWidth="1"/>
    <col min="5" max="5" width="9.625" style="2" bestFit="1" customWidth="1"/>
    <col min="6" max="6" width="8.625" style="2" customWidth="1"/>
    <col min="7" max="7" width="8.75390625" style="2" customWidth="1"/>
    <col min="8" max="9" width="10.375" style="2" customWidth="1"/>
    <col min="10" max="10" width="10.75390625" style="2" bestFit="1" customWidth="1"/>
    <col min="11" max="11" width="9.125" style="2" customWidth="1"/>
    <col min="12" max="12" width="10.00390625" style="2" bestFit="1" customWidth="1"/>
    <col min="13" max="16384" width="9.125" style="2" customWidth="1"/>
  </cols>
  <sheetData>
    <row r="1" spans="2:8" ht="15.75" customHeight="1" thickBot="1">
      <c r="B1" s="172" t="s">
        <v>47</v>
      </c>
      <c r="C1" s="172"/>
      <c r="D1" s="172"/>
      <c r="E1" s="172"/>
      <c r="F1" s="172"/>
      <c r="G1" s="172"/>
      <c r="H1" s="172"/>
    </row>
    <row r="2" spans="2:13" ht="15.75" customHeight="1">
      <c r="B2" s="173" t="s">
        <v>29</v>
      </c>
      <c r="C2" s="174"/>
      <c r="D2" s="174"/>
      <c r="E2" s="174"/>
      <c r="F2" s="174"/>
      <c r="G2" s="174"/>
      <c r="H2" s="175"/>
      <c r="I2" s="24" t="s">
        <v>13</v>
      </c>
      <c r="J2" s="19" t="str">
        <f>AY</f>
        <v>HAZİRAN</v>
      </c>
      <c r="L2" s="3"/>
      <c r="M2" s="3"/>
    </row>
    <row r="3" spans="2:13" ht="15.75" customHeight="1" thickBot="1">
      <c r="B3" s="103"/>
      <c r="C3" s="4" t="s">
        <v>11</v>
      </c>
      <c r="D3" s="4" t="s">
        <v>14</v>
      </c>
      <c r="E3" s="14">
        <v>108550</v>
      </c>
      <c r="F3" s="4"/>
      <c r="G3" s="4"/>
      <c r="H3" s="4"/>
      <c r="I3" s="25" t="s">
        <v>15</v>
      </c>
      <c r="J3" s="23">
        <f>YIL</f>
        <v>2019</v>
      </c>
      <c r="L3" s="3"/>
      <c r="M3" s="3"/>
    </row>
    <row r="4" spans="2:13" ht="12.75" customHeight="1" thickBot="1">
      <c r="B4" s="104" t="s">
        <v>23</v>
      </c>
      <c r="C4" s="18" t="s">
        <v>16</v>
      </c>
      <c r="D4" s="16" t="s">
        <v>17</v>
      </c>
      <c r="E4" s="5" t="s">
        <v>18</v>
      </c>
      <c r="F4" s="20" t="s">
        <v>19</v>
      </c>
      <c r="G4" s="5" t="s">
        <v>20</v>
      </c>
      <c r="H4" s="6" t="s">
        <v>21</v>
      </c>
      <c r="I4" s="26" t="s">
        <v>28</v>
      </c>
      <c r="J4" s="27" t="s">
        <v>27</v>
      </c>
      <c r="L4" s="7"/>
      <c r="M4" s="7"/>
    </row>
    <row r="5" spans="2:10" s="8" customFormat="1" ht="11.25" customHeight="1">
      <c r="B5" s="105">
        <v>1</v>
      </c>
      <c r="C5" s="28" t="str">
        <f>+'ÇİZ 1'!C6</f>
        <v>Dr. Öğr. Üyesi Sibel BAYIL OĞUZKAN</v>
      </c>
      <c r="D5" s="17">
        <f>FLOOR(+'ÇİZ 1'!I6*'BORD 1'!E3/1000,100)/1000</f>
        <v>0</v>
      </c>
      <c r="E5" s="15"/>
      <c r="F5" s="15"/>
      <c r="G5" s="15"/>
      <c r="H5" s="1"/>
      <c r="I5" s="30"/>
      <c r="J5" s="21"/>
    </row>
    <row r="6" spans="2:10" s="8" customFormat="1" ht="11.25" customHeight="1">
      <c r="B6" s="106">
        <f aca="true" t="shared" si="0" ref="B6:B37">1+B5</f>
        <v>2</v>
      </c>
      <c r="C6" s="28" t="str">
        <f>+'ÇİZ 1'!C14</f>
        <v>Dr. Öğr. Üyesi Mehmet DEMİRKOL</v>
      </c>
      <c r="D6" s="17">
        <f>FLOOR(+'ÇİZ 1'!I14*'BORD 1'!E3/1000,100)/1000</f>
        <v>0</v>
      </c>
      <c r="E6" s="15"/>
      <c r="F6" s="15"/>
      <c r="G6" s="15"/>
      <c r="H6" s="1"/>
      <c r="I6" s="35"/>
      <c r="J6" s="22"/>
    </row>
    <row r="7" spans="2:10" s="8" customFormat="1" ht="11.25" customHeight="1">
      <c r="B7" s="106">
        <f t="shared" si="0"/>
        <v>3</v>
      </c>
      <c r="C7" s="28" t="str">
        <f>+'ÇİZ 1'!C23</f>
        <v>Dr. Öğr. Üyesi Hatice Gamze SOĞUKÖMEROĞULLARI</v>
      </c>
      <c r="D7" s="17">
        <f>FLOOR(+'ÇİZ 1'!I23*'BORD 1'!E3/1000,100)/1000</f>
        <v>0</v>
      </c>
      <c r="E7" s="15"/>
      <c r="F7" s="15"/>
      <c r="G7" s="15"/>
      <c r="H7" s="1"/>
      <c r="I7" s="35"/>
      <c r="J7" s="22"/>
    </row>
    <row r="8" spans="2:10" s="8" customFormat="1" ht="11.25" customHeight="1">
      <c r="B8" s="106">
        <f t="shared" si="0"/>
        <v>4</v>
      </c>
      <c r="C8" s="28" t="str">
        <f>+'ÇİZ 1'!C31</f>
        <v>Öğr.Gör. Aslıhan TERZİ</v>
      </c>
      <c r="D8" s="17">
        <f>FLOOR(+'ÇİZ 1'!I31*'BORD 1'!E3/1000,100)/1000</f>
        <v>0</v>
      </c>
      <c r="E8" s="15"/>
      <c r="F8" s="15"/>
      <c r="G8" s="15"/>
      <c r="H8" s="1"/>
      <c r="I8" s="35"/>
      <c r="J8" s="22"/>
    </row>
    <row r="9" spans="2:10" s="8" customFormat="1" ht="11.25" customHeight="1">
      <c r="B9" s="106">
        <f t="shared" si="0"/>
        <v>5</v>
      </c>
      <c r="C9" s="28" t="str">
        <f>+'ÇİZ 1'!C41</f>
        <v>Öğr.Gör. Hafiza GÖZEN</v>
      </c>
      <c r="D9" s="17">
        <f>FLOOR(+'ÇİZ 1'!I41*'BORD 1'!E3/1000,100)/1000</f>
        <v>0</v>
      </c>
      <c r="E9" s="15"/>
      <c r="F9" s="15"/>
      <c r="G9" s="15"/>
      <c r="H9" s="1"/>
      <c r="I9" s="35"/>
      <c r="J9" s="22"/>
    </row>
    <row r="10" spans="2:10" s="8" customFormat="1" ht="11.25" customHeight="1">
      <c r="B10" s="106">
        <f t="shared" si="0"/>
        <v>6</v>
      </c>
      <c r="C10" s="28" t="str">
        <f>+'ÇİZ 1'!C51</f>
        <v>Öğr. Gör. Aynur TETİK</v>
      </c>
      <c r="D10" s="17">
        <f>FLOOR(+'ÇİZ 1'!I51*'BORD 1'!E3/1000,100)/1000</f>
        <v>0</v>
      </c>
      <c r="E10" s="15"/>
      <c r="F10" s="15"/>
      <c r="G10" s="15"/>
      <c r="H10" s="1"/>
      <c r="I10" s="35"/>
      <c r="J10" s="22"/>
    </row>
    <row r="11" spans="2:10" s="8" customFormat="1" ht="11.25" customHeight="1">
      <c r="B11" s="106">
        <f t="shared" si="0"/>
        <v>7</v>
      </c>
      <c r="C11" s="28" t="str">
        <f>+'ÇİZ 1'!L6</f>
        <v>Öğr.Gör. Adile NEŞE</v>
      </c>
      <c r="D11" s="17">
        <f>FLOOR(+'ÇİZ 1'!R6*'BORD 1'!E3/1000,100)/1000</f>
        <v>0</v>
      </c>
      <c r="E11" s="15"/>
      <c r="F11" s="15"/>
      <c r="G11" s="15"/>
      <c r="H11" s="1"/>
      <c r="I11" s="35"/>
      <c r="J11" s="22"/>
    </row>
    <row r="12" spans="2:10" s="8" customFormat="1" ht="11.25" customHeight="1">
      <c r="B12" s="106">
        <f t="shared" si="0"/>
        <v>8</v>
      </c>
      <c r="C12" s="28" t="str">
        <f>+'ÇİZ 1'!L14</f>
        <v>Öğr. Gör. Abdulkadir MENEK</v>
      </c>
      <c r="D12" s="17">
        <f>FLOOR(+'ÇİZ 1'!R14*'BORD 1'!E3/1000,100)/1000</f>
        <v>0</v>
      </c>
      <c r="E12" s="15"/>
      <c r="F12" s="15"/>
      <c r="G12" s="15"/>
      <c r="H12" s="1"/>
      <c r="I12" s="35"/>
      <c r="J12" s="22"/>
    </row>
    <row r="13" spans="2:10" s="8" customFormat="1" ht="11.25" customHeight="1">
      <c r="B13" s="106">
        <f t="shared" si="0"/>
        <v>9</v>
      </c>
      <c r="C13" s="28" t="str">
        <f>+'ÇİZ 1'!L23</f>
        <v>Öğr. Gör. Serpil BAYDAR</v>
      </c>
      <c r="D13" s="17">
        <f>FLOOR(+'ÇİZ 1'!R23*'BORD 1'!E3/1000,100)/1000</f>
        <v>0</v>
      </c>
      <c r="E13" s="15"/>
      <c r="F13" s="15"/>
      <c r="G13" s="15"/>
      <c r="H13" s="1"/>
      <c r="I13" s="35"/>
      <c r="J13" s="22"/>
    </row>
    <row r="14" spans="2:10" s="8" customFormat="1" ht="11.25" customHeight="1">
      <c r="B14" s="106">
        <f t="shared" si="0"/>
        <v>10</v>
      </c>
      <c r="C14" s="28" t="str">
        <f>+'ÇİZ 1'!L31</f>
        <v>Öğr. Gör. Güven BAHAR</v>
      </c>
      <c r="D14" s="17">
        <f>FLOOR(+'ÇİZ 1'!R31*'BORD 1'!E3/1000,100)/1000</f>
        <v>0</v>
      </c>
      <c r="E14" s="15"/>
      <c r="F14" s="15"/>
      <c r="G14" s="15"/>
      <c r="H14" s="1"/>
      <c r="I14" s="35"/>
      <c r="J14" s="22"/>
    </row>
    <row r="15" spans="2:10" s="8" customFormat="1" ht="11.25" customHeight="1">
      <c r="B15" s="106">
        <f t="shared" si="0"/>
        <v>11</v>
      </c>
      <c r="C15" s="28" t="str">
        <f>+'ÇİZ 1'!L41</f>
        <v>Öğr. Gör. Mehmet ERDEM</v>
      </c>
      <c r="D15" s="17">
        <f>FLOOR(+'ÇİZ 1'!R41*'BORD 1'!E3/1000,100)/1000</f>
        <v>0</v>
      </c>
      <c r="E15" s="15"/>
      <c r="F15" s="15"/>
      <c r="G15" s="15"/>
      <c r="H15" s="1"/>
      <c r="I15" s="35"/>
      <c r="J15" s="22"/>
    </row>
    <row r="16" spans="2:10" s="8" customFormat="1" ht="11.25" customHeight="1">
      <c r="B16" s="106">
        <f t="shared" si="0"/>
        <v>12</v>
      </c>
      <c r="C16" s="28" t="str">
        <f>+'ÇİZ 1'!L51</f>
        <v>Öğr. Gör. Mehmet ATILGAN</v>
      </c>
      <c r="D16" s="17">
        <f>FLOOR(+'ÇİZ 1'!R51*'BORD 1'!E3/1000,100)/1000</f>
        <v>0</v>
      </c>
      <c r="E16" s="15"/>
      <c r="F16" s="15"/>
      <c r="G16" s="15"/>
      <c r="H16" s="1"/>
      <c r="I16" s="35"/>
      <c r="J16" s="22"/>
    </row>
    <row r="17" spans="2:10" s="8" customFormat="1" ht="11.25" customHeight="1">
      <c r="B17" s="106">
        <f t="shared" si="0"/>
        <v>13</v>
      </c>
      <c r="C17" s="28" t="str">
        <f>+'ÇİZ 2'!C6</f>
        <v>Öğr.Gör Seda İLGÜN</v>
      </c>
      <c r="D17" s="17">
        <f>FLOOR(+'ÇİZ 2'!I6*'BORD 1'!E3/1000,100)/1000</f>
        <v>0</v>
      </c>
      <c r="E17" s="15"/>
      <c r="F17" s="15"/>
      <c r="G17" s="15"/>
      <c r="H17" s="1"/>
      <c r="I17" s="35"/>
      <c r="J17" s="22"/>
    </row>
    <row r="18" spans="2:10" s="8" customFormat="1" ht="11.25" customHeight="1">
      <c r="B18" s="106">
        <f t="shared" si="0"/>
        <v>14</v>
      </c>
      <c r="C18" s="28" t="str">
        <f>+'ÇİZ 2'!C14</f>
        <v>Öğr.Gör. Nazan GÜLER</v>
      </c>
      <c r="D18" s="17">
        <f>FLOOR(+'ÇİZ 2'!I14*'BORD 1'!E3/1000,100)/1000</f>
        <v>0</v>
      </c>
      <c r="E18" s="15"/>
      <c r="F18" s="15"/>
      <c r="G18" s="15"/>
      <c r="H18" s="1"/>
      <c r="I18" s="35"/>
      <c r="J18" s="22"/>
    </row>
    <row r="19" spans="2:10" s="8" customFormat="1" ht="11.25" customHeight="1">
      <c r="B19" s="106">
        <f t="shared" si="0"/>
        <v>15</v>
      </c>
      <c r="C19" s="28" t="str">
        <f>+'ÇİZ 2'!C22</f>
        <v>Öğr. Gör. Neşe TOSUN ÇEKİÇ</v>
      </c>
      <c r="D19" s="17">
        <f>FLOOR(+'ÇİZ 2'!I22*'BORD 1'!E3/1000,100)/1000</f>
        <v>0</v>
      </c>
      <c r="E19" s="15"/>
      <c r="F19" s="15"/>
      <c r="G19" s="15"/>
      <c r="H19" s="1"/>
      <c r="I19" s="35"/>
      <c r="J19" s="22"/>
    </row>
    <row r="20" spans="2:10" s="8" customFormat="1" ht="11.25" customHeight="1">
      <c r="B20" s="106">
        <f t="shared" si="0"/>
        <v>16</v>
      </c>
      <c r="C20" s="28" t="str">
        <f>+'ÇİZ 2'!C30</f>
        <v>Öğr.Gör. Zeliha ABAKAY</v>
      </c>
      <c r="D20" s="17">
        <f>FLOOR(+'ÇİZ 2'!I30*'BORD 1'!E3/1000,100)/1000</f>
        <v>0</v>
      </c>
      <c r="E20" s="15"/>
      <c r="F20" s="15"/>
      <c r="G20" s="15"/>
      <c r="H20" s="1"/>
      <c r="I20" s="35"/>
      <c r="J20" s="22"/>
    </row>
    <row r="21" spans="2:10" s="8" customFormat="1" ht="11.25" customHeight="1">
      <c r="B21" s="106">
        <f t="shared" si="0"/>
        <v>17</v>
      </c>
      <c r="C21" s="28" t="str">
        <f>+'ÇİZ 2'!C38</f>
        <v>Öğr.Gör. Rukiye DOĞANYİĞİT</v>
      </c>
      <c r="D21" s="17">
        <f>FLOOR(+'ÇİZ 2'!I38*'BORD 1'!E3/1000,100)/1000</f>
        <v>0</v>
      </c>
      <c r="E21" s="15"/>
      <c r="F21" s="15"/>
      <c r="G21" s="15"/>
      <c r="H21" s="1"/>
      <c r="I21" s="35"/>
      <c r="J21" s="22"/>
    </row>
    <row r="22" spans="2:10" s="8" customFormat="1" ht="11.25" customHeight="1">
      <c r="B22" s="106">
        <f t="shared" si="0"/>
        <v>18</v>
      </c>
      <c r="C22" s="28" t="str">
        <f>+'ÇİZ 2'!C46</f>
        <v>Öğr.Gör. Özlem İŞMAN</v>
      </c>
      <c r="D22" s="17">
        <f>FLOOR(+'ÇİZ 2'!I46*'BORD 1'!E3/1000,100)/1000</f>
        <v>0</v>
      </c>
      <c r="E22" s="15"/>
      <c r="F22" s="15"/>
      <c r="G22" s="15"/>
      <c r="H22" s="1"/>
      <c r="I22" s="35"/>
      <c r="J22" s="22"/>
    </row>
    <row r="23" spans="2:10" s="8" customFormat="1" ht="11.25" customHeight="1">
      <c r="B23" s="106">
        <f t="shared" si="0"/>
        <v>19</v>
      </c>
      <c r="C23" s="28" t="str">
        <f>+'ÇİZ 2'!L6</f>
        <v>Öğr.Gör. Abdullah BAĞLI</v>
      </c>
      <c r="D23" s="17">
        <f>FLOOR(+'ÇİZ 2'!R6*'BORD 1'!E3/1000,100)/1000</f>
        <v>0</v>
      </c>
      <c r="E23" s="15"/>
      <c r="F23" s="15"/>
      <c r="G23" s="15"/>
      <c r="H23" s="1"/>
      <c r="I23" s="35"/>
      <c r="J23" s="22"/>
    </row>
    <row r="24" spans="2:10" s="8" customFormat="1" ht="11.25" customHeight="1">
      <c r="B24" s="106">
        <f t="shared" si="0"/>
        <v>20</v>
      </c>
      <c r="C24" s="28" t="str">
        <f>+'ÇİZ 2'!L14</f>
        <v>Öğr.Gör. Tayyibe GERÇEK</v>
      </c>
      <c r="D24" s="17">
        <f>FLOOR(+'ÇİZ 2'!R14*'BORD 1'!E3/1000,100)/1000</f>
        <v>0</v>
      </c>
      <c r="E24" s="15"/>
      <c r="F24" s="15"/>
      <c r="G24" s="15"/>
      <c r="H24" s="1"/>
      <c r="I24" s="35"/>
      <c r="J24" s="22"/>
    </row>
    <row r="25" spans="2:10" s="8" customFormat="1" ht="11.25" customHeight="1">
      <c r="B25" s="106">
        <f t="shared" si="0"/>
        <v>21</v>
      </c>
      <c r="C25" s="28"/>
      <c r="D25" s="17">
        <f>FLOOR(+'ÇİZ 2'!R18*'BORD 1'!E3/1000,100)/1000</f>
        <v>0</v>
      </c>
      <c r="E25" s="15"/>
      <c r="F25" s="15"/>
      <c r="G25" s="15"/>
      <c r="H25" s="1"/>
      <c r="I25" s="35"/>
      <c r="J25" s="9"/>
    </row>
    <row r="26" spans="2:10" s="8" customFormat="1" ht="11.25" customHeight="1">
      <c r="B26" s="106">
        <f t="shared" si="0"/>
        <v>22</v>
      </c>
      <c r="C26" s="28"/>
      <c r="D26" s="17">
        <f>FLOOR(+'ÇİZ 2'!R25*'BORD 1'!E3/1000,100)/1000</f>
        <v>0</v>
      </c>
      <c r="E26" s="15"/>
      <c r="F26" s="15"/>
      <c r="G26" s="15"/>
      <c r="H26" s="1"/>
      <c r="I26" s="35"/>
      <c r="J26" s="22"/>
    </row>
    <row r="27" spans="2:10" s="8" customFormat="1" ht="11.25" customHeight="1">
      <c r="B27" s="106">
        <f t="shared" si="0"/>
        <v>23</v>
      </c>
      <c r="C27" s="28"/>
      <c r="D27" s="17">
        <f>FLOOR(+'ÇİZ 2'!R30*'BORD 1'!E3/1000,100)/1000</f>
        <v>0</v>
      </c>
      <c r="E27" s="15"/>
      <c r="F27" s="15"/>
      <c r="G27" s="15"/>
      <c r="H27" s="1"/>
      <c r="I27" s="35"/>
      <c r="J27" s="22"/>
    </row>
    <row r="28" spans="2:10" s="8" customFormat="1" ht="11.25" customHeight="1">
      <c r="B28" s="106">
        <f t="shared" si="0"/>
        <v>24</v>
      </c>
      <c r="C28" s="28"/>
      <c r="D28" s="17">
        <f>FLOOR(+'ÇİZ 2'!R37*'BORD 1'!E3/1000,100)/1000</f>
        <v>0</v>
      </c>
      <c r="E28" s="15"/>
      <c r="F28" s="15"/>
      <c r="G28" s="15"/>
      <c r="H28" s="1"/>
      <c r="I28" s="35"/>
      <c r="J28" s="22"/>
    </row>
    <row r="29" spans="2:10" s="8" customFormat="1" ht="11.25" customHeight="1">
      <c r="B29" s="106">
        <f t="shared" si="0"/>
        <v>25</v>
      </c>
      <c r="C29" s="28"/>
      <c r="D29" s="17"/>
      <c r="E29" s="15"/>
      <c r="F29" s="15"/>
      <c r="G29" s="15"/>
      <c r="H29" s="1"/>
      <c r="I29" s="35"/>
      <c r="J29" s="22"/>
    </row>
    <row r="30" spans="2:10" s="8" customFormat="1" ht="11.25" customHeight="1">
      <c r="B30" s="106">
        <f t="shared" si="0"/>
        <v>26</v>
      </c>
      <c r="C30" s="28"/>
      <c r="D30" s="17"/>
      <c r="E30" s="15"/>
      <c r="F30" s="15"/>
      <c r="G30" s="15"/>
      <c r="H30" s="1"/>
      <c r="I30" s="35"/>
      <c r="J30" s="22"/>
    </row>
    <row r="31" spans="2:10" s="8" customFormat="1" ht="11.25" customHeight="1">
      <c r="B31" s="106">
        <f t="shared" si="0"/>
        <v>27</v>
      </c>
      <c r="C31" s="28"/>
      <c r="D31" s="17"/>
      <c r="E31" s="15"/>
      <c r="F31" s="15"/>
      <c r="G31" s="15"/>
      <c r="H31" s="1"/>
      <c r="I31" s="35"/>
      <c r="J31" s="22"/>
    </row>
    <row r="32" spans="2:10" s="8" customFormat="1" ht="11.25" customHeight="1">
      <c r="B32" s="106">
        <f t="shared" si="0"/>
        <v>28</v>
      </c>
      <c r="C32" s="28"/>
      <c r="D32" s="17"/>
      <c r="E32" s="15"/>
      <c r="F32" s="15"/>
      <c r="G32" s="15"/>
      <c r="H32" s="1"/>
      <c r="I32" s="35"/>
      <c r="J32" s="22"/>
    </row>
    <row r="33" spans="2:10" s="8" customFormat="1" ht="11.25" customHeight="1">
      <c r="B33" s="106">
        <f t="shared" si="0"/>
        <v>29</v>
      </c>
      <c r="C33" s="28"/>
      <c r="D33" s="17"/>
      <c r="E33" s="15"/>
      <c r="F33" s="15"/>
      <c r="G33" s="15"/>
      <c r="H33" s="1"/>
      <c r="I33" s="35"/>
      <c r="J33" s="22"/>
    </row>
    <row r="34" spans="2:10" s="8" customFormat="1" ht="11.25" customHeight="1">
      <c r="B34" s="106">
        <f t="shared" si="0"/>
        <v>30</v>
      </c>
      <c r="C34" s="28"/>
      <c r="D34" s="17"/>
      <c r="E34" s="15"/>
      <c r="F34" s="15"/>
      <c r="G34" s="15"/>
      <c r="H34" s="1"/>
      <c r="I34" s="35"/>
      <c r="J34" s="22"/>
    </row>
    <row r="35" spans="2:10" s="8" customFormat="1" ht="11.25" customHeight="1">
      <c r="B35" s="106">
        <f t="shared" si="0"/>
        <v>31</v>
      </c>
      <c r="C35" s="28"/>
      <c r="D35" s="17"/>
      <c r="E35" s="15"/>
      <c r="F35" s="15"/>
      <c r="G35" s="15"/>
      <c r="H35" s="1"/>
      <c r="I35" s="35"/>
      <c r="J35" s="22"/>
    </row>
    <row r="36" spans="2:10" s="8" customFormat="1" ht="11.25" customHeight="1">
      <c r="B36" s="106">
        <f t="shared" si="0"/>
        <v>32</v>
      </c>
      <c r="C36" s="28"/>
      <c r="D36" s="17"/>
      <c r="E36" s="15"/>
      <c r="F36" s="15"/>
      <c r="G36" s="15"/>
      <c r="H36" s="1"/>
      <c r="I36" s="35"/>
      <c r="J36" s="22"/>
    </row>
    <row r="37" spans="2:10" s="8" customFormat="1" ht="11.25" customHeight="1">
      <c r="B37" s="106">
        <f t="shared" si="0"/>
        <v>33</v>
      </c>
      <c r="C37" s="28"/>
      <c r="D37" s="17"/>
      <c r="E37" s="15"/>
      <c r="F37" s="15"/>
      <c r="G37" s="15"/>
      <c r="H37" s="1"/>
      <c r="I37" s="35"/>
      <c r="J37" s="22"/>
    </row>
    <row r="38" spans="2:10" s="8" customFormat="1" ht="11.25" customHeight="1">
      <c r="B38" s="106">
        <f aca="true" t="shared" si="1" ref="B38:B44">1+B37</f>
        <v>34</v>
      </c>
      <c r="C38" s="28"/>
      <c r="D38" s="17"/>
      <c r="E38" s="15"/>
      <c r="F38" s="15"/>
      <c r="G38" s="15"/>
      <c r="H38" s="1"/>
      <c r="I38" s="35"/>
      <c r="J38" s="22"/>
    </row>
    <row r="39" spans="2:10" s="8" customFormat="1" ht="11.25" customHeight="1">
      <c r="B39" s="106">
        <f t="shared" si="1"/>
        <v>35</v>
      </c>
      <c r="C39" s="28"/>
      <c r="D39" s="17"/>
      <c r="E39" s="15"/>
      <c r="F39" s="15"/>
      <c r="G39" s="15"/>
      <c r="H39" s="1"/>
      <c r="I39" s="35"/>
      <c r="J39" s="22"/>
    </row>
    <row r="40" spans="2:10" s="8" customFormat="1" ht="11.25" customHeight="1">
      <c r="B40" s="106">
        <f t="shared" si="1"/>
        <v>36</v>
      </c>
      <c r="C40" s="28"/>
      <c r="D40" s="17"/>
      <c r="E40" s="15"/>
      <c r="F40" s="15"/>
      <c r="G40" s="15"/>
      <c r="H40" s="1"/>
      <c r="I40" s="35"/>
      <c r="J40" s="22"/>
    </row>
    <row r="41" spans="2:10" s="8" customFormat="1" ht="11.25" customHeight="1">
      <c r="B41" s="106">
        <f t="shared" si="1"/>
        <v>37</v>
      </c>
      <c r="C41" s="28"/>
      <c r="D41" s="17"/>
      <c r="E41" s="15"/>
      <c r="F41" s="15"/>
      <c r="G41" s="15"/>
      <c r="H41" s="1"/>
      <c r="I41" s="35"/>
      <c r="J41" s="22"/>
    </row>
    <row r="42" spans="2:10" s="8" customFormat="1" ht="11.25" customHeight="1">
      <c r="B42" s="106">
        <f t="shared" si="1"/>
        <v>38</v>
      </c>
      <c r="C42" s="28"/>
      <c r="D42" s="17"/>
      <c r="E42" s="15"/>
      <c r="F42" s="15"/>
      <c r="G42" s="15"/>
      <c r="H42" s="1"/>
      <c r="I42" s="35"/>
      <c r="J42" s="22"/>
    </row>
    <row r="43" spans="2:10" s="8" customFormat="1" ht="11.25" customHeight="1">
      <c r="B43" s="106">
        <f t="shared" si="1"/>
        <v>39</v>
      </c>
      <c r="C43" s="28"/>
      <c r="D43" s="17"/>
      <c r="E43" s="15"/>
      <c r="F43" s="15"/>
      <c r="G43" s="15"/>
      <c r="H43" s="1"/>
      <c r="I43" s="35"/>
      <c r="J43" s="22"/>
    </row>
    <row r="44" spans="2:10" s="8" customFormat="1" ht="11.25" customHeight="1" thickBot="1">
      <c r="B44" s="107">
        <f t="shared" si="1"/>
        <v>40</v>
      </c>
      <c r="C44" s="29"/>
      <c r="D44" s="31"/>
      <c r="E44" s="96"/>
      <c r="F44" s="96"/>
      <c r="G44" s="96"/>
      <c r="H44" s="97"/>
      <c r="I44" s="98"/>
      <c r="J44" s="99"/>
    </row>
    <row r="45" spans="2:10" ht="15.75" thickBot="1">
      <c r="B45" s="108"/>
      <c r="C45" s="100" t="s">
        <v>22</v>
      </c>
      <c r="D45" s="32">
        <f>SUM(D5:D44)</f>
        <v>0</v>
      </c>
      <c r="E45" s="33">
        <f>SUM(E5:E44)</f>
        <v>0</v>
      </c>
      <c r="F45" s="33">
        <f>SUM(F5:F44)</f>
        <v>0</v>
      </c>
      <c r="G45" s="33">
        <f>SUM(G5:G44)</f>
        <v>0</v>
      </c>
      <c r="H45" s="34">
        <f>SUM(H5:H44)</f>
        <v>0</v>
      </c>
      <c r="I45" s="101"/>
      <c r="J45" s="102"/>
    </row>
    <row r="46" spans="3:9" ht="15">
      <c r="C46" s="10" t="str">
        <f>+'ÇİZ 1'!E63</f>
        <v>Hakkı BÜRKEK</v>
      </c>
      <c r="D46" s="11"/>
      <c r="E46" s="11"/>
      <c r="F46" s="11"/>
      <c r="G46" s="10" t="str">
        <f>'ÇİZ 1'!N63</f>
        <v>Doç.Dr.Zeynep GÜNGÖRMÜŞ</v>
      </c>
      <c r="H46" s="10"/>
      <c r="I46" s="11"/>
    </row>
    <row r="47" spans="3:9" ht="15">
      <c r="C47" s="10" t="str">
        <f>+'ÇİZ 1'!E64</f>
        <v>Yüksekokul Sekreteri</v>
      </c>
      <c r="D47" s="11"/>
      <c r="E47" s="11"/>
      <c r="F47" s="11"/>
      <c r="G47" s="10" t="str">
        <f>'ÇİZ 1'!N64</f>
        <v>Yüksekokul Müdürü</v>
      </c>
      <c r="H47" s="10"/>
      <c r="I47" s="11"/>
    </row>
    <row r="48" spans="2:10" ht="15" customHeight="1">
      <c r="B48" s="110"/>
      <c r="C48" s="12"/>
      <c r="D48" s="7"/>
      <c r="E48" s="7"/>
      <c r="F48" s="7"/>
      <c r="G48" s="7"/>
      <c r="H48" s="7"/>
      <c r="I48" s="13"/>
      <c r="J48" s="13"/>
    </row>
    <row r="49" spans="2:11" ht="15" customHeight="1">
      <c r="B49" s="110"/>
      <c r="C49" s="12"/>
      <c r="D49" s="7"/>
      <c r="E49" s="7"/>
      <c r="F49" s="7"/>
      <c r="G49" s="7"/>
      <c r="H49" s="7"/>
      <c r="I49" s="13"/>
      <c r="J49" s="13"/>
      <c r="K49" s="7"/>
    </row>
    <row r="50" spans="2:11" ht="15" customHeight="1">
      <c r="B50" s="110"/>
      <c r="C50" s="12"/>
      <c r="D50" s="7"/>
      <c r="E50" s="7"/>
      <c r="F50" s="7"/>
      <c r="G50" s="7"/>
      <c r="H50" s="7"/>
      <c r="I50" s="13"/>
      <c r="J50" s="13"/>
      <c r="K50" s="7"/>
    </row>
    <row r="51" spans="2:11" ht="15" customHeight="1">
      <c r="B51" s="110"/>
      <c r="C51" s="12"/>
      <c r="D51" s="7"/>
      <c r="E51" s="7"/>
      <c r="F51" s="7"/>
      <c r="G51" s="7"/>
      <c r="H51" s="7"/>
      <c r="I51" s="13"/>
      <c r="J51" s="13"/>
      <c r="K51" s="7"/>
    </row>
    <row r="52" spans="2:11" ht="15" customHeight="1">
      <c r="B52" s="110"/>
      <c r="C52" s="12"/>
      <c r="D52" s="7"/>
      <c r="E52" s="7"/>
      <c r="F52" s="7"/>
      <c r="G52" s="7"/>
      <c r="H52" s="7"/>
      <c r="I52" s="13"/>
      <c r="J52" s="13"/>
      <c r="K52" s="7"/>
    </row>
    <row r="53" spans="2:11" ht="15" customHeight="1">
      <c r="B53" s="110"/>
      <c r="C53" s="12"/>
      <c r="D53" s="7"/>
      <c r="E53" s="7"/>
      <c r="F53" s="7"/>
      <c r="G53" s="7"/>
      <c r="H53" s="7"/>
      <c r="I53" s="13"/>
      <c r="J53" s="13"/>
      <c r="K53" s="7"/>
    </row>
    <row r="54" spans="2:11" ht="15" customHeight="1">
      <c r="B54" s="110"/>
      <c r="C54" s="12"/>
      <c r="D54" s="7"/>
      <c r="E54" s="7"/>
      <c r="F54" s="7"/>
      <c r="G54" s="7"/>
      <c r="H54" s="7"/>
      <c r="I54" s="13"/>
      <c r="J54" s="13"/>
      <c r="K54" s="7"/>
    </row>
    <row r="55" spans="2:11" ht="15" customHeight="1">
      <c r="B55" s="110"/>
      <c r="C55" s="12"/>
      <c r="D55" s="7"/>
      <c r="E55" s="7"/>
      <c r="F55" s="7"/>
      <c r="G55" s="7"/>
      <c r="H55" s="7"/>
      <c r="I55" s="13"/>
      <c r="J55" s="13"/>
      <c r="K55" s="7"/>
    </row>
    <row r="56" spans="2:11" ht="15" customHeight="1">
      <c r="B56" s="110"/>
      <c r="C56" s="12"/>
      <c r="D56" s="7"/>
      <c r="E56" s="7"/>
      <c r="F56" s="7"/>
      <c r="G56" s="7"/>
      <c r="H56" s="7"/>
      <c r="I56" s="13"/>
      <c r="J56" s="13"/>
      <c r="K56" s="7"/>
    </row>
    <row r="57" spans="2:11" ht="15" customHeight="1">
      <c r="B57" s="110"/>
      <c r="C57" s="12"/>
      <c r="D57" s="7"/>
      <c r="E57" s="7"/>
      <c r="F57" s="7"/>
      <c r="G57" s="7"/>
      <c r="H57" s="7"/>
      <c r="I57" s="13"/>
      <c r="J57" s="13"/>
      <c r="K57" s="7"/>
    </row>
    <row r="58" spans="2:11" ht="15">
      <c r="B58" s="110"/>
      <c r="C58" s="12"/>
      <c r="D58" s="7"/>
      <c r="E58" s="7"/>
      <c r="F58" s="7"/>
      <c r="G58" s="7"/>
      <c r="H58" s="7"/>
      <c r="I58" s="13"/>
      <c r="J58" s="13"/>
      <c r="K58" s="7"/>
    </row>
    <row r="59" spans="2:11" ht="15">
      <c r="B59" s="110"/>
      <c r="C59" s="12"/>
      <c r="D59" s="7"/>
      <c r="E59" s="7"/>
      <c r="F59" s="7"/>
      <c r="G59" s="7"/>
      <c r="H59" s="7"/>
      <c r="I59" s="13"/>
      <c r="J59" s="13"/>
      <c r="K59" s="7"/>
    </row>
    <row r="60" spans="2:11" ht="15">
      <c r="B60" s="110"/>
      <c r="C60" s="12"/>
      <c r="D60" s="7"/>
      <c r="E60" s="7"/>
      <c r="F60" s="7"/>
      <c r="G60" s="7"/>
      <c r="H60" s="7"/>
      <c r="I60" s="13"/>
      <c r="J60" s="13"/>
      <c r="K60" s="7"/>
    </row>
    <row r="61" spans="2:10" ht="15">
      <c r="B61" s="110"/>
      <c r="C61" s="12"/>
      <c r="D61" s="7"/>
      <c r="E61" s="7"/>
      <c r="F61" s="7"/>
      <c r="G61" s="7"/>
      <c r="H61" s="7"/>
      <c r="I61" s="13"/>
      <c r="J61" s="13"/>
    </row>
    <row r="62" spans="2:10" ht="15">
      <c r="B62" s="110"/>
      <c r="C62" s="12"/>
      <c r="D62" s="7"/>
      <c r="E62" s="7"/>
      <c r="F62" s="7"/>
      <c r="G62" s="7"/>
      <c r="H62" s="7"/>
      <c r="I62" s="13"/>
      <c r="J62" s="13"/>
    </row>
    <row r="63" spans="2:10" ht="15">
      <c r="B63" s="110"/>
      <c r="C63" s="12"/>
      <c r="D63" s="7"/>
      <c r="E63" s="7"/>
      <c r="F63" s="7"/>
      <c r="G63" s="7"/>
      <c r="H63" s="7"/>
      <c r="I63" s="13"/>
      <c r="J63" s="13"/>
    </row>
    <row r="64" spans="2:10" ht="15">
      <c r="B64" s="110"/>
      <c r="C64" s="12"/>
      <c r="D64" s="7"/>
      <c r="E64" s="7"/>
      <c r="F64" s="7"/>
      <c r="G64" s="7"/>
      <c r="H64" s="7"/>
      <c r="I64" s="13"/>
      <c r="J64" s="13"/>
    </row>
    <row r="65" spans="2:10" ht="15">
      <c r="B65" s="110"/>
      <c r="C65" s="12"/>
      <c r="D65" s="7"/>
      <c r="E65" s="7"/>
      <c r="F65" s="7"/>
      <c r="G65" s="7"/>
      <c r="H65" s="7"/>
      <c r="I65" s="13"/>
      <c r="J65" s="13"/>
    </row>
    <row r="66" spans="2:10" ht="15">
      <c r="B66" s="110"/>
      <c r="C66" s="12"/>
      <c r="D66" s="7"/>
      <c r="E66" s="7"/>
      <c r="F66" s="7"/>
      <c r="G66" s="7"/>
      <c r="H66" s="7"/>
      <c r="I66" s="13"/>
      <c r="J66" s="13"/>
    </row>
    <row r="67" spans="2:10" ht="15">
      <c r="B67" s="110"/>
      <c r="C67" s="12"/>
      <c r="D67" s="7"/>
      <c r="E67" s="7"/>
      <c r="F67" s="7"/>
      <c r="G67" s="7"/>
      <c r="H67" s="7"/>
      <c r="I67" s="13"/>
      <c r="J67" s="13"/>
    </row>
    <row r="68" spans="2:10" ht="15">
      <c r="B68" s="110"/>
      <c r="C68" s="12"/>
      <c r="D68" s="7"/>
      <c r="E68" s="7"/>
      <c r="F68" s="7"/>
      <c r="G68" s="7"/>
      <c r="H68" s="7"/>
      <c r="I68" s="13"/>
      <c r="J68" s="13"/>
    </row>
    <row r="69" spans="2:10" ht="15">
      <c r="B69" s="110"/>
      <c r="C69" s="12"/>
      <c r="D69" s="7"/>
      <c r="E69" s="7"/>
      <c r="F69" s="7"/>
      <c r="G69" s="7"/>
      <c r="H69" s="7"/>
      <c r="I69" s="13"/>
      <c r="J69" s="13"/>
    </row>
    <row r="70" spans="3:9" ht="15">
      <c r="C70" s="7"/>
      <c r="D70" s="7"/>
      <c r="E70" s="7"/>
      <c r="F70" s="7"/>
      <c r="G70" s="7"/>
      <c r="H70" s="7"/>
      <c r="I70" s="7"/>
    </row>
    <row r="71" spans="3:9" ht="15">
      <c r="C71" s="7"/>
      <c r="D71" s="7"/>
      <c r="E71" s="7"/>
      <c r="F71" s="7"/>
      <c r="G71" s="7"/>
      <c r="H71" s="7"/>
      <c r="I71" s="7"/>
    </row>
    <row r="72" spans="3:9" ht="15">
      <c r="C72" s="7"/>
      <c r="D72" s="7"/>
      <c r="E72" s="7"/>
      <c r="F72" s="7"/>
      <c r="G72" s="7"/>
      <c r="H72" s="7"/>
      <c r="I72" s="7"/>
    </row>
    <row r="73" spans="3:9" ht="15">
      <c r="C73" s="7"/>
      <c r="D73" s="7"/>
      <c r="E73" s="7"/>
      <c r="F73" s="7"/>
      <c r="G73" s="7"/>
      <c r="H73" s="7"/>
      <c r="I73" s="7"/>
    </row>
    <row r="74" spans="3:9" ht="15">
      <c r="C74" s="7"/>
      <c r="D74" s="7"/>
      <c r="E74" s="7"/>
      <c r="F74" s="7"/>
      <c r="G74" s="7"/>
      <c r="H74" s="7"/>
      <c r="I74" s="7"/>
    </row>
    <row r="75" spans="3:9" ht="15">
      <c r="C75" s="7"/>
      <c r="D75" s="7"/>
      <c r="E75" s="7"/>
      <c r="F75" s="7"/>
      <c r="G75" s="7"/>
      <c r="H75" s="7"/>
      <c r="I75" s="7"/>
    </row>
    <row r="76" spans="3:9" ht="15">
      <c r="C76" s="7"/>
      <c r="D76" s="7"/>
      <c r="E76" s="7"/>
      <c r="F76" s="7"/>
      <c r="G76" s="7"/>
      <c r="H76" s="7"/>
      <c r="I76" s="7"/>
    </row>
    <row r="77" spans="3:9" ht="15">
      <c r="C77" s="7"/>
      <c r="D77" s="7"/>
      <c r="E77" s="7"/>
      <c r="F77" s="7"/>
      <c r="G77" s="7"/>
      <c r="H77" s="7"/>
      <c r="I77" s="7"/>
    </row>
    <row r="78" spans="3:9" ht="15">
      <c r="C78" s="7"/>
      <c r="D78" s="7"/>
      <c r="E78" s="7"/>
      <c r="F78" s="7"/>
      <c r="G78" s="7"/>
      <c r="H78" s="7"/>
      <c r="I78" s="7"/>
    </row>
    <row r="79" spans="3:9" ht="15">
      <c r="C79" s="7"/>
      <c r="D79" s="7"/>
      <c r="E79" s="7"/>
      <c r="F79" s="7"/>
      <c r="G79" s="7"/>
      <c r="H79" s="7"/>
      <c r="I79" s="7"/>
    </row>
    <row r="80" spans="3:9" ht="15">
      <c r="C80" s="7"/>
      <c r="D80" s="7"/>
      <c r="E80" s="7"/>
      <c r="F80" s="7"/>
      <c r="G80" s="7"/>
      <c r="H80" s="7"/>
      <c r="I80" s="7"/>
    </row>
    <row r="81" spans="3:9" ht="15">
      <c r="C81" s="7"/>
      <c r="D81" s="7"/>
      <c r="E81" s="7"/>
      <c r="F81" s="7"/>
      <c r="G81" s="7"/>
      <c r="H81" s="7"/>
      <c r="I81" s="7"/>
    </row>
  </sheetData>
  <sheetProtection/>
  <mergeCells count="2">
    <mergeCell ref="B1:H1"/>
    <mergeCell ref="B2:H2"/>
  </mergeCells>
  <printOptions horizontalCentered="1"/>
  <pageMargins left="0.5511811023622047" right="0.35433070866141736" top="0.3937007874015748" bottom="0.3937007874015748" header="0.35433070866141736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>
    <tabColor theme="1" tint="0.04998999834060669"/>
    <pageSetUpPr fitToPage="1"/>
  </sheetPr>
  <dimension ref="B1:R59"/>
  <sheetViews>
    <sheetView showZeros="0" view="pageBreakPreview" zoomScale="85" zoomScaleSheetLayoutView="85" zoomScalePageLayoutView="0" workbookViewId="0" topLeftCell="A1">
      <selection activeCell="M5" sqref="M5"/>
    </sheetView>
  </sheetViews>
  <sheetFormatPr defaultColWidth="9.00390625" defaultRowHeight="12.75"/>
  <cols>
    <col min="1" max="1" width="2.375" style="37" customWidth="1"/>
    <col min="2" max="2" width="5.625" style="37" customWidth="1"/>
    <col min="3" max="3" width="20.375" style="37" customWidth="1"/>
    <col min="4" max="4" width="12.25390625" style="37" customWidth="1"/>
    <col min="5" max="5" width="11.25390625" style="37" customWidth="1"/>
    <col min="6" max="6" width="10.625" style="37" customWidth="1"/>
    <col min="7" max="7" width="9.125" style="37" hidden="1" customWidth="1"/>
    <col min="8" max="8" width="8.375" style="37" customWidth="1"/>
    <col min="9" max="9" width="12.00390625" style="37" customWidth="1"/>
    <col min="10" max="10" width="5.125" style="37" customWidth="1"/>
    <col min="11" max="11" width="5.875" style="37" customWidth="1"/>
    <col min="12" max="12" width="23.375" style="37" customWidth="1"/>
    <col min="13" max="13" width="11.125" style="37" customWidth="1"/>
    <col min="14" max="14" width="10.375" style="37" customWidth="1"/>
    <col min="15" max="15" width="9.25390625" style="37" customWidth="1"/>
    <col min="16" max="16" width="9.00390625" style="37" hidden="1" customWidth="1"/>
    <col min="17" max="17" width="6.875" style="37" customWidth="1"/>
    <col min="18" max="18" width="9.875" style="37" bestFit="1" customWidth="1"/>
    <col min="19" max="16384" width="9.125" style="37" customWidth="1"/>
  </cols>
  <sheetData>
    <row r="1" spans="3:17" ht="21.75" customHeight="1">
      <c r="C1" s="166" t="s">
        <v>52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51"/>
      <c r="P1" s="51"/>
      <c r="Q1" s="51"/>
    </row>
    <row r="2" spans="3:13" ht="19.5" customHeight="1">
      <c r="C2" s="167" t="s">
        <v>0</v>
      </c>
      <c r="D2" s="167"/>
      <c r="E2" s="167"/>
      <c r="F2" s="168" t="s">
        <v>48</v>
      </c>
      <c r="G2" s="168"/>
      <c r="H2" s="168"/>
      <c r="I2" s="168"/>
      <c r="J2" s="168"/>
      <c r="K2" s="168"/>
      <c r="L2" s="168"/>
      <c r="M2" s="55"/>
    </row>
    <row r="3" spans="5:9" ht="16.5" customHeight="1">
      <c r="E3" s="55"/>
      <c r="F3" s="55"/>
      <c r="G3" s="55"/>
      <c r="H3" s="55"/>
      <c r="I3" s="55"/>
    </row>
    <row r="4" spans="2:9" ht="14.25" thickBot="1">
      <c r="B4" s="51" t="s">
        <v>1</v>
      </c>
      <c r="C4" s="56" t="str">
        <f>AY</f>
        <v>HAZİRAN</v>
      </c>
      <c r="D4" s="37">
        <f>YIL</f>
        <v>2019</v>
      </c>
      <c r="F4" s="57"/>
      <c r="G4" s="58"/>
      <c r="H4" s="58"/>
      <c r="I4" s="58"/>
    </row>
    <row r="5" spans="2:18" ht="14.25" thickBot="1">
      <c r="B5" s="88" t="s">
        <v>2</v>
      </c>
      <c r="C5" s="81" t="s">
        <v>3</v>
      </c>
      <c r="D5" s="82" t="s">
        <v>68</v>
      </c>
      <c r="E5" s="49" t="s">
        <v>4</v>
      </c>
      <c r="F5" s="49" t="s">
        <v>5</v>
      </c>
      <c r="G5" s="49" t="s">
        <v>5</v>
      </c>
      <c r="H5" s="49" t="s">
        <v>6</v>
      </c>
      <c r="I5" s="50" t="s">
        <v>7</v>
      </c>
      <c r="J5" s="51"/>
      <c r="K5" s="89" t="s">
        <v>2</v>
      </c>
      <c r="L5" s="89" t="s">
        <v>3</v>
      </c>
      <c r="M5" s="82" t="s">
        <v>68</v>
      </c>
      <c r="N5" s="52" t="s">
        <v>4</v>
      </c>
      <c r="O5" s="53" t="s">
        <v>5</v>
      </c>
      <c r="P5" s="52" t="s">
        <v>5</v>
      </c>
      <c r="Q5" s="52" t="s">
        <v>6</v>
      </c>
      <c r="R5" s="54" t="s">
        <v>7</v>
      </c>
    </row>
    <row r="6" spans="2:18" ht="14.25" thickBot="1">
      <c r="B6" s="164">
        <v>1</v>
      </c>
      <c r="C6" s="151" t="s">
        <v>51</v>
      </c>
      <c r="D6" s="63"/>
      <c r="E6" s="44"/>
      <c r="F6" s="142">
        <f aca="true" t="shared" si="0" ref="F6:F53">G6</f>
        <v>0</v>
      </c>
      <c r="G6" s="143">
        <f aca="true" t="shared" si="1" ref="G6:G53">IF(E6&lt;1,0,IF(E6&lt;51,1,IF(E6&lt;101,2,IF(E6&lt;151,3,IF(E6&lt;201,4,IF(E6&lt;251,5,0))))))</f>
        <v>0</v>
      </c>
      <c r="H6" s="154">
        <f>SUM(G6:G13)</f>
        <v>0</v>
      </c>
      <c r="I6" s="157">
        <f>H6*300</f>
        <v>0</v>
      </c>
      <c r="K6" s="169">
        <v>7</v>
      </c>
      <c r="L6" s="151" t="s">
        <v>61</v>
      </c>
      <c r="M6" s="71"/>
      <c r="N6" s="38"/>
      <c r="O6" s="142">
        <f aca="true" t="shared" si="2" ref="O6:O53">P6</f>
        <v>0</v>
      </c>
      <c r="P6" s="148">
        <f aca="true" t="shared" si="3" ref="P6:P53">IF(N6&lt;1,0,IF(N6&lt;51,1,IF(N6&lt;101,2,IF(N6&lt;151,3,IF(N6&lt;201,4,IF(N6&lt;251,5,0))))))</f>
        <v>0</v>
      </c>
      <c r="Q6" s="154">
        <f>SUM(P6:P13)</f>
        <v>0</v>
      </c>
      <c r="R6" s="157">
        <f>Q6*300</f>
        <v>0</v>
      </c>
    </row>
    <row r="7" spans="2:18" ht="14.25" thickBot="1">
      <c r="B7" s="164"/>
      <c r="C7" s="152"/>
      <c r="D7" s="64"/>
      <c r="E7" s="36"/>
      <c r="F7" s="144">
        <f t="shared" si="0"/>
        <v>0</v>
      </c>
      <c r="G7" s="143">
        <f t="shared" si="1"/>
        <v>0</v>
      </c>
      <c r="H7" s="155"/>
      <c r="I7" s="158"/>
      <c r="K7" s="161"/>
      <c r="L7" s="152"/>
      <c r="M7" s="71"/>
      <c r="N7" s="41"/>
      <c r="O7" s="144">
        <f t="shared" si="2"/>
        <v>0</v>
      </c>
      <c r="P7" s="148">
        <f t="shared" si="3"/>
        <v>0</v>
      </c>
      <c r="Q7" s="155"/>
      <c r="R7" s="158"/>
    </row>
    <row r="8" spans="2:18" ht="14.25" thickBot="1">
      <c r="B8" s="164"/>
      <c r="C8" s="152"/>
      <c r="D8" s="64"/>
      <c r="E8" s="36"/>
      <c r="F8" s="144">
        <f t="shared" si="0"/>
        <v>0</v>
      </c>
      <c r="G8" s="143">
        <f t="shared" si="1"/>
        <v>0</v>
      </c>
      <c r="H8" s="155"/>
      <c r="I8" s="158"/>
      <c r="K8" s="161"/>
      <c r="L8" s="152"/>
      <c r="M8" s="83"/>
      <c r="N8" s="41"/>
      <c r="O8" s="144">
        <f t="shared" si="2"/>
        <v>0</v>
      </c>
      <c r="P8" s="148">
        <f t="shared" si="3"/>
        <v>0</v>
      </c>
      <c r="Q8" s="155"/>
      <c r="R8" s="158"/>
    </row>
    <row r="9" spans="2:18" ht="14.25" thickBot="1">
      <c r="B9" s="164"/>
      <c r="C9" s="152"/>
      <c r="D9" s="64"/>
      <c r="E9" s="36"/>
      <c r="F9" s="144">
        <f t="shared" si="0"/>
        <v>0</v>
      </c>
      <c r="G9" s="143">
        <f t="shared" si="1"/>
        <v>0</v>
      </c>
      <c r="H9" s="155"/>
      <c r="I9" s="158"/>
      <c r="K9" s="161"/>
      <c r="L9" s="152"/>
      <c r="M9" s="72"/>
      <c r="N9" s="41"/>
      <c r="O9" s="144">
        <f t="shared" si="2"/>
        <v>0</v>
      </c>
      <c r="P9" s="148">
        <f t="shared" si="3"/>
        <v>0</v>
      </c>
      <c r="Q9" s="155"/>
      <c r="R9" s="158"/>
    </row>
    <row r="10" spans="2:18" ht="14.25" thickBot="1">
      <c r="B10" s="164"/>
      <c r="C10" s="152"/>
      <c r="D10" s="64"/>
      <c r="E10" s="36"/>
      <c r="F10" s="144">
        <f t="shared" si="0"/>
        <v>0</v>
      </c>
      <c r="G10" s="143">
        <f t="shared" si="1"/>
        <v>0</v>
      </c>
      <c r="H10" s="155"/>
      <c r="I10" s="158"/>
      <c r="K10" s="161"/>
      <c r="L10" s="152"/>
      <c r="M10" s="69"/>
      <c r="N10" s="41"/>
      <c r="O10" s="144">
        <f t="shared" si="2"/>
        <v>0</v>
      </c>
      <c r="P10" s="148">
        <f t="shared" si="3"/>
        <v>0</v>
      </c>
      <c r="Q10" s="155"/>
      <c r="R10" s="158"/>
    </row>
    <row r="11" spans="2:18" ht="14.25" thickBot="1">
      <c r="B11" s="164"/>
      <c r="C11" s="152"/>
      <c r="D11" s="64"/>
      <c r="E11" s="36"/>
      <c r="F11" s="144">
        <f t="shared" si="0"/>
        <v>0</v>
      </c>
      <c r="G11" s="143">
        <f t="shared" si="1"/>
        <v>0</v>
      </c>
      <c r="H11" s="155"/>
      <c r="I11" s="158"/>
      <c r="K11" s="161"/>
      <c r="L11" s="152"/>
      <c r="M11" s="69"/>
      <c r="N11" s="41"/>
      <c r="O11" s="144">
        <f t="shared" si="2"/>
        <v>0</v>
      </c>
      <c r="P11" s="148">
        <f t="shared" si="3"/>
        <v>0</v>
      </c>
      <c r="Q11" s="155"/>
      <c r="R11" s="158"/>
    </row>
    <row r="12" spans="2:18" ht="14.25" thickBot="1">
      <c r="B12" s="164"/>
      <c r="C12" s="152"/>
      <c r="D12" s="64"/>
      <c r="E12" s="36"/>
      <c r="F12" s="144">
        <f t="shared" si="0"/>
        <v>0</v>
      </c>
      <c r="G12" s="143">
        <f t="shared" si="1"/>
        <v>0</v>
      </c>
      <c r="H12" s="155"/>
      <c r="I12" s="158"/>
      <c r="K12" s="161"/>
      <c r="L12" s="152"/>
      <c r="M12" s="69"/>
      <c r="N12" s="42"/>
      <c r="O12" s="144"/>
      <c r="P12" s="148">
        <f t="shared" si="3"/>
        <v>0</v>
      </c>
      <c r="Q12" s="155"/>
      <c r="R12" s="158"/>
    </row>
    <row r="13" spans="2:18" ht="14.25" thickBot="1">
      <c r="B13" s="164"/>
      <c r="C13" s="153"/>
      <c r="D13" s="65"/>
      <c r="E13" s="43"/>
      <c r="F13" s="145"/>
      <c r="G13" s="143">
        <f t="shared" si="1"/>
        <v>0</v>
      </c>
      <c r="H13" s="156"/>
      <c r="I13" s="159"/>
      <c r="K13" s="161"/>
      <c r="L13" s="153"/>
      <c r="M13" s="70"/>
      <c r="N13" s="42"/>
      <c r="O13" s="147"/>
      <c r="P13" s="148">
        <f t="shared" si="3"/>
        <v>0</v>
      </c>
      <c r="Q13" s="155"/>
      <c r="R13" s="158"/>
    </row>
    <row r="14" spans="2:18" ht="14.25" thickBot="1">
      <c r="B14" s="163">
        <v>2</v>
      </c>
      <c r="C14" s="170" t="s">
        <v>43</v>
      </c>
      <c r="D14" s="140"/>
      <c r="E14" s="141"/>
      <c r="F14" s="146">
        <f t="shared" si="0"/>
        <v>0</v>
      </c>
      <c r="G14" s="143">
        <f t="shared" si="1"/>
        <v>0</v>
      </c>
      <c r="H14" s="155">
        <f>SUM(G14:G21)</f>
        <v>0</v>
      </c>
      <c r="I14" s="158">
        <f>H14*300</f>
        <v>0</v>
      </c>
      <c r="K14" s="160">
        <v>8</v>
      </c>
      <c r="L14" s="151"/>
      <c r="M14" s="79"/>
      <c r="N14" s="45"/>
      <c r="O14" s="142">
        <f t="shared" si="2"/>
        <v>0</v>
      </c>
      <c r="P14" s="148">
        <f t="shared" si="3"/>
        <v>0</v>
      </c>
      <c r="Q14" s="154">
        <f>SUM(P14:P21)</f>
        <v>0</v>
      </c>
      <c r="R14" s="157">
        <f>Q14*300</f>
        <v>0</v>
      </c>
    </row>
    <row r="15" spans="2:18" ht="14.25" thickBot="1">
      <c r="B15" s="164"/>
      <c r="C15" s="171"/>
      <c r="D15" s="117"/>
      <c r="E15" s="122"/>
      <c r="F15" s="144">
        <f t="shared" si="0"/>
        <v>0</v>
      </c>
      <c r="G15" s="143">
        <f t="shared" si="1"/>
        <v>0</v>
      </c>
      <c r="H15" s="155"/>
      <c r="I15" s="158"/>
      <c r="K15" s="161"/>
      <c r="L15" s="152"/>
      <c r="M15" s="71"/>
      <c r="N15" s="41"/>
      <c r="O15" s="144">
        <f t="shared" si="2"/>
        <v>0</v>
      </c>
      <c r="P15" s="148">
        <f t="shared" si="3"/>
        <v>0</v>
      </c>
      <c r="Q15" s="155"/>
      <c r="R15" s="158"/>
    </row>
    <row r="16" spans="2:18" ht="14.25" thickBot="1">
      <c r="B16" s="164"/>
      <c r="C16" s="171"/>
      <c r="D16" s="121"/>
      <c r="E16" s="122"/>
      <c r="F16" s="144">
        <f t="shared" si="0"/>
        <v>0</v>
      </c>
      <c r="G16" s="143">
        <f t="shared" si="1"/>
        <v>0</v>
      </c>
      <c r="H16" s="155"/>
      <c r="I16" s="158"/>
      <c r="K16" s="161"/>
      <c r="L16" s="152"/>
      <c r="M16" s="73"/>
      <c r="N16" s="39"/>
      <c r="O16" s="144">
        <f t="shared" si="2"/>
        <v>0</v>
      </c>
      <c r="P16" s="148">
        <f t="shared" si="3"/>
        <v>0</v>
      </c>
      <c r="Q16" s="155"/>
      <c r="R16" s="158"/>
    </row>
    <row r="17" spans="2:18" ht="14.25" thickBot="1">
      <c r="B17" s="164"/>
      <c r="C17" s="171"/>
      <c r="D17" s="123"/>
      <c r="E17" s="122"/>
      <c r="F17" s="144">
        <f t="shared" si="0"/>
        <v>0</v>
      </c>
      <c r="G17" s="143">
        <f t="shared" si="1"/>
        <v>0</v>
      </c>
      <c r="H17" s="155"/>
      <c r="I17" s="158"/>
      <c r="K17" s="161"/>
      <c r="L17" s="152"/>
      <c r="M17" s="73"/>
      <c r="N17" s="41"/>
      <c r="O17" s="144">
        <f t="shared" si="2"/>
        <v>0</v>
      </c>
      <c r="P17" s="148">
        <f t="shared" si="3"/>
        <v>0</v>
      </c>
      <c r="Q17" s="155"/>
      <c r="R17" s="158"/>
    </row>
    <row r="18" spans="2:18" ht="14.25" thickBot="1">
      <c r="B18" s="164"/>
      <c r="C18" s="171"/>
      <c r="D18" s="123"/>
      <c r="E18" s="122"/>
      <c r="F18" s="144">
        <f t="shared" si="0"/>
        <v>0</v>
      </c>
      <c r="G18" s="143">
        <f t="shared" si="1"/>
        <v>0</v>
      </c>
      <c r="H18" s="155"/>
      <c r="I18" s="158"/>
      <c r="K18" s="161"/>
      <c r="L18" s="152"/>
      <c r="M18" s="73"/>
      <c r="N18" s="41"/>
      <c r="O18" s="144">
        <f t="shared" si="2"/>
        <v>0</v>
      </c>
      <c r="P18" s="148">
        <f t="shared" si="3"/>
        <v>0</v>
      </c>
      <c r="Q18" s="155"/>
      <c r="R18" s="158"/>
    </row>
    <row r="19" spans="2:18" ht="14.25" thickBot="1">
      <c r="B19" s="164"/>
      <c r="C19" s="171"/>
      <c r="D19" s="123"/>
      <c r="E19" s="122"/>
      <c r="F19" s="144">
        <f t="shared" si="0"/>
        <v>0</v>
      </c>
      <c r="G19" s="143">
        <f t="shared" si="1"/>
        <v>0</v>
      </c>
      <c r="H19" s="155"/>
      <c r="I19" s="158"/>
      <c r="K19" s="161"/>
      <c r="L19" s="152"/>
      <c r="M19" s="73"/>
      <c r="N19" s="41"/>
      <c r="O19" s="144">
        <f t="shared" si="2"/>
        <v>0</v>
      </c>
      <c r="P19" s="148">
        <f t="shared" si="3"/>
        <v>0</v>
      </c>
      <c r="Q19" s="155"/>
      <c r="R19" s="158"/>
    </row>
    <row r="20" spans="2:18" ht="14.25" thickBot="1">
      <c r="B20" s="164"/>
      <c r="C20" s="171"/>
      <c r="D20" s="124"/>
      <c r="E20" s="125"/>
      <c r="F20" s="144"/>
      <c r="G20" s="143">
        <f t="shared" si="1"/>
        <v>0</v>
      </c>
      <c r="H20" s="155"/>
      <c r="I20" s="158"/>
      <c r="K20" s="161"/>
      <c r="L20" s="152"/>
      <c r="M20" s="78"/>
      <c r="N20" s="42"/>
      <c r="O20" s="144"/>
      <c r="P20" s="148">
        <f t="shared" si="3"/>
        <v>0</v>
      </c>
      <c r="Q20" s="155"/>
      <c r="R20" s="158"/>
    </row>
    <row r="21" spans="2:18" ht="14.25" thickBot="1">
      <c r="B21" s="164"/>
      <c r="C21" s="176"/>
      <c r="D21" s="124"/>
      <c r="E21" s="125"/>
      <c r="F21" s="147"/>
      <c r="G21" s="143">
        <f t="shared" si="1"/>
        <v>0</v>
      </c>
      <c r="H21" s="155"/>
      <c r="I21" s="158"/>
      <c r="K21" s="161"/>
      <c r="L21" s="153"/>
      <c r="M21" s="84"/>
      <c r="N21" s="43"/>
      <c r="O21" s="145"/>
      <c r="P21" s="148">
        <f t="shared" si="3"/>
        <v>0</v>
      </c>
      <c r="Q21" s="156"/>
      <c r="R21" s="159"/>
    </row>
    <row r="22" spans="2:18" ht="14.25" thickBot="1">
      <c r="B22" s="163">
        <v>3</v>
      </c>
      <c r="C22" s="171" t="s">
        <v>50</v>
      </c>
      <c r="D22" s="126"/>
      <c r="E22" s="127"/>
      <c r="F22" s="142">
        <f t="shared" si="0"/>
        <v>0</v>
      </c>
      <c r="G22" s="143">
        <f t="shared" si="1"/>
        <v>0</v>
      </c>
      <c r="H22" s="154">
        <f>SUM(G22:G29)</f>
        <v>0</v>
      </c>
      <c r="I22" s="157">
        <f>H22*300</f>
        <v>0</v>
      </c>
      <c r="K22" s="160">
        <v>9</v>
      </c>
      <c r="L22" s="151"/>
      <c r="M22" s="79"/>
      <c r="N22" s="76"/>
      <c r="O22" s="146">
        <f t="shared" si="2"/>
        <v>0</v>
      </c>
      <c r="P22" s="148">
        <f t="shared" si="3"/>
        <v>0</v>
      </c>
      <c r="Q22" s="155">
        <f>SUM(P22:P29)</f>
        <v>0</v>
      </c>
      <c r="R22" s="158">
        <f>Q22*300</f>
        <v>0</v>
      </c>
    </row>
    <row r="23" spans="2:18" ht="14.25" thickBot="1">
      <c r="B23" s="164"/>
      <c r="C23" s="171"/>
      <c r="D23" s="111"/>
      <c r="E23" s="128"/>
      <c r="F23" s="144">
        <f t="shared" si="0"/>
        <v>0</v>
      </c>
      <c r="G23" s="143">
        <f t="shared" si="1"/>
        <v>0</v>
      </c>
      <c r="H23" s="155"/>
      <c r="I23" s="158"/>
      <c r="K23" s="161"/>
      <c r="L23" s="152"/>
      <c r="M23" s="71"/>
      <c r="N23" s="46"/>
      <c r="O23" s="144">
        <f t="shared" si="2"/>
        <v>0</v>
      </c>
      <c r="P23" s="148">
        <f t="shared" si="3"/>
        <v>0</v>
      </c>
      <c r="Q23" s="155"/>
      <c r="R23" s="158"/>
    </row>
    <row r="24" spans="2:18" ht="14.25" thickBot="1">
      <c r="B24" s="164"/>
      <c r="C24" s="171"/>
      <c r="D24" s="117"/>
      <c r="E24" s="128"/>
      <c r="F24" s="144">
        <f t="shared" si="0"/>
        <v>0</v>
      </c>
      <c r="G24" s="143">
        <f t="shared" si="1"/>
        <v>0</v>
      </c>
      <c r="H24" s="155"/>
      <c r="I24" s="158"/>
      <c r="K24" s="161"/>
      <c r="L24" s="152"/>
      <c r="M24" s="71"/>
      <c r="N24" s="46"/>
      <c r="O24" s="144">
        <f t="shared" si="2"/>
        <v>0</v>
      </c>
      <c r="P24" s="148">
        <f t="shared" si="3"/>
        <v>0</v>
      </c>
      <c r="Q24" s="155"/>
      <c r="R24" s="158"/>
    </row>
    <row r="25" spans="2:18" ht="14.25" thickBot="1">
      <c r="B25" s="164"/>
      <c r="C25" s="171"/>
      <c r="D25" s="117"/>
      <c r="E25" s="128"/>
      <c r="F25" s="144">
        <f t="shared" si="0"/>
        <v>0</v>
      </c>
      <c r="G25" s="143">
        <f t="shared" si="1"/>
        <v>0</v>
      </c>
      <c r="H25" s="155"/>
      <c r="I25" s="158"/>
      <c r="K25" s="161"/>
      <c r="L25" s="152"/>
      <c r="M25" s="71"/>
      <c r="N25" s="46"/>
      <c r="O25" s="144">
        <f t="shared" si="2"/>
        <v>0</v>
      </c>
      <c r="P25" s="148">
        <f t="shared" si="3"/>
        <v>0</v>
      </c>
      <c r="Q25" s="155"/>
      <c r="R25" s="158"/>
    </row>
    <row r="26" spans="2:18" ht="14.25" thickBot="1">
      <c r="B26" s="164"/>
      <c r="C26" s="171"/>
      <c r="D26" s="117"/>
      <c r="E26" s="128"/>
      <c r="F26" s="144"/>
      <c r="G26" s="143">
        <f t="shared" si="1"/>
        <v>0</v>
      </c>
      <c r="H26" s="155"/>
      <c r="I26" s="158"/>
      <c r="K26" s="161"/>
      <c r="L26" s="152"/>
      <c r="M26" s="71"/>
      <c r="N26" s="46"/>
      <c r="O26" s="144"/>
      <c r="P26" s="148">
        <f t="shared" si="3"/>
        <v>0</v>
      </c>
      <c r="Q26" s="155"/>
      <c r="R26" s="158"/>
    </row>
    <row r="27" spans="2:18" ht="14.25" thickBot="1">
      <c r="B27" s="164"/>
      <c r="C27" s="171"/>
      <c r="D27" s="117"/>
      <c r="E27" s="128"/>
      <c r="F27" s="144"/>
      <c r="G27" s="143">
        <f t="shared" si="1"/>
        <v>0</v>
      </c>
      <c r="H27" s="155"/>
      <c r="I27" s="158"/>
      <c r="K27" s="161"/>
      <c r="L27" s="152"/>
      <c r="M27" s="71"/>
      <c r="N27" s="46"/>
      <c r="O27" s="144"/>
      <c r="P27" s="148">
        <f t="shared" si="3"/>
        <v>0</v>
      </c>
      <c r="Q27" s="155"/>
      <c r="R27" s="158"/>
    </row>
    <row r="28" spans="2:18" ht="14.25" thickBot="1">
      <c r="B28" s="164"/>
      <c r="C28" s="171"/>
      <c r="D28" s="117"/>
      <c r="E28" s="128"/>
      <c r="F28" s="144"/>
      <c r="G28" s="143">
        <f t="shared" si="1"/>
        <v>0</v>
      </c>
      <c r="H28" s="155"/>
      <c r="I28" s="158"/>
      <c r="K28" s="161"/>
      <c r="L28" s="152"/>
      <c r="M28" s="71"/>
      <c r="N28" s="46"/>
      <c r="O28" s="144"/>
      <c r="P28" s="148">
        <f t="shared" si="3"/>
        <v>0</v>
      </c>
      <c r="Q28" s="155"/>
      <c r="R28" s="158"/>
    </row>
    <row r="29" spans="2:18" ht="14.25" thickBot="1">
      <c r="B29" s="165"/>
      <c r="C29" s="171"/>
      <c r="D29" s="115"/>
      <c r="E29" s="129"/>
      <c r="F29" s="145">
        <f t="shared" si="0"/>
        <v>0</v>
      </c>
      <c r="G29" s="143">
        <f t="shared" si="1"/>
        <v>0</v>
      </c>
      <c r="H29" s="156"/>
      <c r="I29" s="159"/>
      <c r="K29" s="161"/>
      <c r="L29" s="153"/>
      <c r="M29" s="78"/>
      <c r="N29" s="42"/>
      <c r="O29" s="147">
        <f t="shared" si="2"/>
        <v>0</v>
      </c>
      <c r="P29" s="148">
        <f t="shared" si="3"/>
        <v>0</v>
      </c>
      <c r="Q29" s="155"/>
      <c r="R29" s="158"/>
    </row>
    <row r="30" spans="2:18" ht="14.25" thickBot="1">
      <c r="B30" s="164">
        <v>4</v>
      </c>
      <c r="C30" s="151" t="s">
        <v>42</v>
      </c>
      <c r="D30" s="133"/>
      <c r="E30" s="134"/>
      <c r="F30" s="146">
        <f t="shared" si="0"/>
        <v>0</v>
      </c>
      <c r="G30" s="143">
        <f t="shared" si="1"/>
        <v>0</v>
      </c>
      <c r="H30" s="155">
        <f>SUM(G30:G37)</f>
        <v>0</v>
      </c>
      <c r="I30" s="158">
        <f>H30*300</f>
        <v>0</v>
      </c>
      <c r="K30" s="160">
        <v>10</v>
      </c>
      <c r="L30" s="151"/>
      <c r="M30" s="79"/>
      <c r="N30" s="76"/>
      <c r="O30" s="142">
        <f t="shared" si="2"/>
        <v>0</v>
      </c>
      <c r="P30" s="148">
        <f t="shared" si="3"/>
        <v>0</v>
      </c>
      <c r="Q30" s="154">
        <f>SUM(P30:P37)</f>
        <v>0</v>
      </c>
      <c r="R30" s="157">
        <f>Q30*300</f>
        <v>0</v>
      </c>
    </row>
    <row r="31" spans="2:18" ht="14.25" thickBot="1">
      <c r="B31" s="164"/>
      <c r="C31" s="152"/>
      <c r="D31" s="116"/>
      <c r="E31" s="135"/>
      <c r="F31" s="144">
        <f t="shared" si="0"/>
        <v>0</v>
      </c>
      <c r="G31" s="143">
        <f t="shared" si="1"/>
        <v>0</v>
      </c>
      <c r="H31" s="155"/>
      <c r="I31" s="158"/>
      <c r="K31" s="161"/>
      <c r="L31" s="152"/>
      <c r="M31" s="67"/>
      <c r="N31" s="41"/>
      <c r="O31" s="144">
        <f t="shared" si="2"/>
        <v>0</v>
      </c>
      <c r="P31" s="148">
        <f t="shared" si="3"/>
        <v>0</v>
      </c>
      <c r="Q31" s="155"/>
      <c r="R31" s="158"/>
    </row>
    <row r="32" spans="2:18" ht="14.25" thickBot="1">
      <c r="B32" s="164"/>
      <c r="C32" s="152"/>
      <c r="D32" s="116"/>
      <c r="E32" s="135"/>
      <c r="F32" s="144">
        <f t="shared" si="0"/>
        <v>0</v>
      </c>
      <c r="G32" s="143">
        <f t="shared" si="1"/>
        <v>0</v>
      </c>
      <c r="H32" s="155"/>
      <c r="I32" s="158"/>
      <c r="K32" s="161"/>
      <c r="L32" s="152"/>
      <c r="M32" s="73"/>
      <c r="N32" s="41"/>
      <c r="O32" s="144">
        <f t="shared" si="2"/>
        <v>0</v>
      </c>
      <c r="P32" s="148">
        <f t="shared" si="3"/>
        <v>0</v>
      </c>
      <c r="Q32" s="155"/>
      <c r="R32" s="158"/>
    </row>
    <row r="33" spans="2:18" ht="14.25" thickBot="1">
      <c r="B33" s="164"/>
      <c r="C33" s="152"/>
      <c r="D33" s="116"/>
      <c r="E33" s="135"/>
      <c r="F33" s="144">
        <f t="shared" si="0"/>
        <v>0</v>
      </c>
      <c r="G33" s="143">
        <f t="shared" si="1"/>
        <v>0</v>
      </c>
      <c r="H33" s="155"/>
      <c r="I33" s="158"/>
      <c r="K33" s="161"/>
      <c r="L33" s="152"/>
      <c r="M33" s="69"/>
      <c r="N33" s="41"/>
      <c r="O33" s="144">
        <f t="shared" si="2"/>
        <v>0</v>
      </c>
      <c r="P33" s="148">
        <f t="shared" si="3"/>
        <v>0</v>
      </c>
      <c r="Q33" s="155"/>
      <c r="R33" s="158"/>
    </row>
    <row r="34" spans="2:18" ht="14.25" thickBot="1">
      <c r="B34" s="164"/>
      <c r="C34" s="152"/>
      <c r="D34" s="116"/>
      <c r="E34" s="135"/>
      <c r="F34" s="144">
        <f t="shared" si="0"/>
        <v>0</v>
      </c>
      <c r="G34" s="143">
        <f t="shared" si="1"/>
        <v>0</v>
      </c>
      <c r="H34" s="155"/>
      <c r="I34" s="158"/>
      <c r="K34" s="161"/>
      <c r="L34" s="152"/>
      <c r="M34" s="69"/>
      <c r="N34" s="41"/>
      <c r="O34" s="144">
        <f t="shared" si="2"/>
        <v>0</v>
      </c>
      <c r="P34" s="148">
        <f t="shared" si="3"/>
        <v>0</v>
      </c>
      <c r="Q34" s="155"/>
      <c r="R34" s="158"/>
    </row>
    <row r="35" spans="2:18" ht="14.25" thickBot="1">
      <c r="B35" s="164"/>
      <c r="C35" s="152"/>
      <c r="D35" s="116"/>
      <c r="E35" s="135"/>
      <c r="F35" s="144">
        <f t="shared" si="0"/>
        <v>0</v>
      </c>
      <c r="G35" s="143">
        <f t="shared" si="1"/>
        <v>0</v>
      </c>
      <c r="H35" s="155"/>
      <c r="I35" s="158"/>
      <c r="K35" s="161"/>
      <c r="L35" s="152"/>
      <c r="M35" s="69"/>
      <c r="N35" s="41"/>
      <c r="O35" s="144">
        <f t="shared" si="2"/>
        <v>0</v>
      </c>
      <c r="P35" s="148">
        <f t="shared" si="3"/>
        <v>0</v>
      </c>
      <c r="Q35" s="155"/>
      <c r="R35" s="158"/>
    </row>
    <row r="36" spans="2:18" ht="14.25" thickBot="1">
      <c r="B36" s="164"/>
      <c r="C36" s="152"/>
      <c r="D36" s="116"/>
      <c r="E36" s="135"/>
      <c r="F36" s="144"/>
      <c r="G36" s="143">
        <f t="shared" si="1"/>
        <v>0</v>
      </c>
      <c r="H36" s="155"/>
      <c r="I36" s="158"/>
      <c r="K36" s="161"/>
      <c r="L36" s="152"/>
      <c r="M36" s="70"/>
      <c r="N36" s="42"/>
      <c r="O36" s="144"/>
      <c r="P36" s="148">
        <f t="shared" si="3"/>
        <v>0</v>
      </c>
      <c r="Q36" s="155"/>
      <c r="R36" s="158"/>
    </row>
    <row r="37" spans="2:18" ht="14.25" thickBot="1">
      <c r="B37" s="164"/>
      <c r="C37" s="153"/>
      <c r="D37" s="65"/>
      <c r="E37" s="43"/>
      <c r="F37" s="147"/>
      <c r="G37" s="143">
        <f t="shared" si="1"/>
        <v>0</v>
      </c>
      <c r="H37" s="155"/>
      <c r="I37" s="158"/>
      <c r="K37" s="161"/>
      <c r="L37" s="153"/>
      <c r="M37" s="65"/>
      <c r="N37" s="43"/>
      <c r="O37" s="145"/>
      <c r="P37" s="148">
        <f t="shared" si="3"/>
        <v>0</v>
      </c>
      <c r="Q37" s="156"/>
      <c r="R37" s="159"/>
    </row>
    <row r="38" spans="2:18" ht="14.25" thickBot="1">
      <c r="B38" s="163">
        <v>5</v>
      </c>
      <c r="C38" s="151" t="s">
        <v>54</v>
      </c>
      <c r="D38" s="79"/>
      <c r="E38" s="76"/>
      <c r="F38" s="142">
        <f t="shared" si="0"/>
        <v>0</v>
      </c>
      <c r="G38" s="143">
        <f t="shared" si="1"/>
        <v>0</v>
      </c>
      <c r="H38" s="154">
        <f>SUM(G38:G45)</f>
        <v>0</v>
      </c>
      <c r="I38" s="157">
        <f>H38*300</f>
        <v>0</v>
      </c>
      <c r="K38" s="160">
        <v>11</v>
      </c>
      <c r="L38" s="151"/>
      <c r="M38" s="75"/>
      <c r="N38" s="76"/>
      <c r="O38" s="142">
        <f t="shared" si="2"/>
        <v>0</v>
      </c>
      <c r="P38" s="148">
        <f t="shared" si="3"/>
        <v>0</v>
      </c>
      <c r="Q38" s="154">
        <f>SUM(P38:P45)</f>
        <v>0</v>
      </c>
      <c r="R38" s="157">
        <f>Q38*300</f>
        <v>0</v>
      </c>
    </row>
    <row r="39" spans="2:18" ht="14.25" thickBot="1">
      <c r="B39" s="164"/>
      <c r="C39" s="152"/>
      <c r="D39" s="72"/>
      <c r="E39" s="46"/>
      <c r="F39" s="144"/>
      <c r="G39" s="143">
        <f t="shared" si="1"/>
        <v>0</v>
      </c>
      <c r="H39" s="155"/>
      <c r="I39" s="158"/>
      <c r="K39" s="161"/>
      <c r="L39" s="152"/>
      <c r="M39" s="71"/>
      <c r="N39" s="46"/>
      <c r="O39" s="144">
        <f t="shared" si="2"/>
        <v>0</v>
      </c>
      <c r="P39" s="148">
        <f t="shared" si="3"/>
        <v>0</v>
      </c>
      <c r="Q39" s="155"/>
      <c r="R39" s="158"/>
    </row>
    <row r="40" spans="2:18" ht="14.25" thickBot="1">
      <c r="B40" s="164"/>
      <c r="C40" s="152"/>
      <c r="D40" s="72"/>
      <c r="E40" s="41"/>
      <c r="F40" s="149">
        <f t="shared" si="0"/>
        <v>0</v>
      </c>
      <c r="G40" s="143">
        <f t="shared" si="1"/>
        <v>0</v>
      </c>
      <c r="H40" s="155"/>
      <c r="I40" s="158"/>
      <c r="K40" s="161"/>
      <c r="L40" s="152"/>
      <c r="M40" s="71"/>
      <c r="N40" s="46"/>
      <c r="O40" s="144">
        <f t="shared" si="2"/>
        <v>0</v>
      </c>
      <c r="P40" s="148">
        <f t="shared" si="3"/>
        <v>0</v>
      </c>
      <c r="Q40" s="155"/>
      <c r="R40" s="158"/>
    </row>
    <row r="41" spans="2:18" ht="14.25" thickBot="1">
      <c r="B41" s="164"/>
      <c r="C41" s="152"/>
      <c r="D41" s="74"/>
      <c r="E41" s="41"/>
      <c r="F41" s="144">
        <f t="shared" si="0"/>
        <v>0</v>
      </c>
      <c r="G41" s="143">
        <f t="shared" si="1"/>
        <v>0</v>
      </c>
      <c r="H41" s="155"/>
      <c r="I41" s="158"/>
      <c r="K41" s="161"/>
      <c r="L41" s="152"/>
      <c r="M41" s="87"/>
      <c r="N41" s="46"/>
      <c r="O41" s="144">
        <f t="shared" si="2"/>
        <v>0</v>
      </c>
      <c r="P41" s="148">
        <f t="shared" si="3"/>
        <v>0</v>
      </c>
      <c r="Q41" s="155"/>
      <c r="R41" s="158"/>
    </row>
    <row r="42" spans="2:18" ht="14.25" thickBot="1">
      <c r="B42" s="164"/>
      <c r="C42" s="152"/>
      <c r="D42" s="74"/>
      <c r="E42" s="41"/>
      <c r="F42" s="144"/>
      <c r="G42" s="143">
        <f t="shared" si="1"/>
        <v>0</v>
      </c>
      <c r="H42" s="155"/>
      <c r="I42" s="158"/>
      <c r="K42" s="161"/>
      <c r="L42" s="152"/>
      <c r="M42" s="87"/>
      <c r="N42" s="46"/>
      <c r="O42" s="144"/>
      <c r="P42" s="148">
        <f t="shared" si="3"/>
        <v>0</v>
      </c>
      <c r="Q42" s="155"/>
      <c r="R42" s="158"/>
    </row>
    <row r="43" spans="2:18" ht="14.25" thickBot="1">
      <c r="B43" s="164"/>
      <c r="C43" s="152"/>
      <c r="D43" s="74"/>
      <c r="E43" s="41"/>
      <c r="F43" s="144"/>
      <c r="G43" s="143">
        <f t="shared" si="1"/>
        <v>0</v>
      </c>
      <c r="H43" s="155"/>
      <c r="I43" s="158"/>
      <c r="K43" s="161"/>
      <c r="L43" s="152"/>
      <c r="M43" s="87"/>
      <c r="N43" s="46"/>
      <c r="O43" s="144"/>
      <c r="P43" s="148">
        <f t="shared" si="3"/>
        <v>0</v>
      </c>
      <c r="Q43" s="155"/>
      <c r="R43" s="158"/>
    </row>
    <row r="44" spans="2:18" ht="14.25" thickBot="1">
      <c r="B44" s="164"/>
      <c r="C44" s="152"/>
      <c r="D44" s="74"/>
      <c r="E44" s="41"/>
      <c r="F44" s="144"/>
      <c r="G44" s="143">
        <f t="shared" si="1"/>
        <v>0</v>
      </c>
      <c r="H44" s="155"/>
      <c r="I44" s="158"/>
      <c r="K44" s="161"/>
      <c r="L44" s="152"/>
      <c r="M44" s="87"/>
      <c r="N44" s="46"/>
      <c r="O44" s="144"/>
      <c r="P44" s="148">
        <f t="shared" si="3"/>
        <v>0</v>
      </c>
      <c r="Q44" s="155"/>
      <c r="R44" s="158"/>
    </row>
    <row r="45" spans="2:18" ht="14.25" thickBot="1">
      <c r="B45" s="165"/>
      <c r="C45" s="153"/>
      <c r="D45" s="80"/>
      <c r="E45" s="43"/>
      <c r="F45" s="145">
        <f t="shared" si="0"/>
        <v>0</v>
      </c>
      <c r="G45" s="143">
        <f t="shared" si="1"/>
        <v>0</v>
      </c>
      <c r="H45" s="156"/>
      <c r="I45" s="159"/>
      <c r="K45" s="161"/>
      <c r="L45" s="153"/>
      <c r="M45" s="77"/>
      <c r="N45" s="48"/>
      <c r="O45" s="145">
        <f t="shared" si="2"/>
        <v>0</v>
      </c>
      <c r="P45" s="148">
        <f t="shared" si="3"/>
        <v>0</v>
      </c>
      <c r="Q45" s="156"/>
      <c r="R45" s="159"/>
    </row>
    <row r="46" spans="2:18" ht="14.25" thickBot="1">
      <c r="B46" s="163">
        <v>6</v>
      </c>
      <c r="C46" s="151" t="s">
        <v>53</v>
      </c>
      <c r="D46" s="79"/>
      <c r="E46" s="76"/>
      <c r="F46" s="142">
        <f t="shared" si="0"/>
        <v>0</v>
      </c>
      <c r="G46" s="143">
        <f t="shared" si="1"/>
        <v>0</v>
      </c>
      <c r="H46" s="154">
        <f>SUM(G46:G53)</f>
        <v>0</v>
      </c>
      <c r="I46" s="157">
        <f>H46*300</f>
        <v>0</v>
      </c>
      <c r="K46" s="160">
        <v>12</v>
      </c>
      <c r="L46" s="151"/>
      <c r="M46" s="75"/>
      <c r="N46" s="40"/>
      <c r="O46" s="142">
        <f t="shared" si="2"/>
        <v>0</v>
      </c>
      <c r="P46" s="148">
        <f t="shared" si="3"/>
        <v>0</v>
      </c>
      <c r="Q46" s="154">
        <f>SUM(P46:P53)</f>
        <v>0</v>
      </c>
      <c r="R46" s="157">
        <f>Q46*300</f>
        <v>0</v>
      </c>
    </row>
    <row r="47" spans="2:18" ht="14.25" thickBot="1">
      <c r="B47" s="164"/>
      <c r="C47" s="152"/>
      <c r="D47" s="67"/>
      <c r="E47" s="46"/>
      <c r="F47" s="144">
        <f t="shared" si="0"/>
        <v>0</v>
      </c>
      <c r="G47" s="143">
        <f t="shared" si="1"/>
        <v>0</v>
      </c>
      <c r="H47" s="155"/>
      <c r="I47" s="158"/>
      <c r="K47" s="161"/>
      <c r="L47" s="152"/>
      <c r="M47" s="85"/>
      <c r="N47" s="39"/>
      <c r="O47" s="144">
        <f t="shared" si="2"/>
        <v>0</v>
      </c>
      <c r="P47" s="148">
        <f t="shared" si="3"/>
        <v>0</v>
      </c>
      <c r="Q47" s="155"/>
      <c r="R47" s="158"/>
    </row>
    <row r="48" spans="2:18" ht="14.25" thickBot="1">
      <c r="B48" s="164"/>
      <c r="C48" s="152"/>
      <c r="D48" s="67"/>
      <c r="E48" s="46"/>
      <c r="F48" s="144">
        <f t="shared" si="0"/>
        <v>0</v>
      </c>
      <c r="G48" s="143">
        <f t="shared" si="1"/>
        <v>0</v>
      </c>
      <c r="H48" s="155"/>
      <c r="I48" s="158"/>
      <c r="K48" s="161"/>
      <c r="L48" s="152"/>
      <c r="M48" s="71"/>
      <c r="N48" s="39"/>
      <c r="O48" s="144">
        <f t="shared" si="2"/>
        <v>0</v>
      </c>
      <c r="P48" s="148">
        <f t="shared" si="3"/>
        <v>0</v>
      </c>
      <c r="Q48" s="155"/>
      <c r="R48" s="158"/>
    </row>
    <row r="49" spans="2:18" ht="14.25" thickBot="1">
      <c r="B49" s="164"/>
      <c r="C49" s="152"/>
      <c r="D49" s="67"/>
      <c r="E49" s="46"/>
      <c r="F49" s="144">
        <f t="shared" si="0"/>
        <v>0</v>
      </c>
      <c r="G49" s="143">
        <f t="shared" si="1"/>
        <v>0</v>
      </c>
      <c r="H49" s="155"/>
      <c r="I49" s="158"/>
      <c r="K49" s="161"/>
      <c r="L49" s="152"/>
      <c r="M49" s="71"/>
      <c r="N49" s="39"/>
      <c r="O49" s="144">
        <f t="shared" si="2"/>
        <v>0</v>
      </c>
      <c r="P49" s="148">
        <f t="shared" si="3"/>
        <v>0</v>
      </c>
      <c r="Q49" s="155"/>
      <c r="R49" s="158"/>
    </row>
    <row r="50" spans="2:18" ht="14.25" thickBot="1">
      <c r="B50" s="164"/>
      <c r="C50" s="152"/>
      <c r="D50" s="67"/>
      <c r="E50" s="46"/>
      <c r="F50" s="144"/>
      <c r="G50" s="143">
        <f t="shared" si="1"/>
        <v>0</v>
      </c>
      <c r="H50" s="155"/>
      <c r="I50" s="158"/>
      <c r="K50" s="161"/>
      <c r="L50" s="152"/>
      <c r="M50" s="71"/>
      <c r="N50" s="39"/>
      <c r="O50" s="144"/>
      <c r="P50" s="148">
        <f t="shared" si="3"/>
        <v>0</v>
      </c>
      <c r="Q50" s="155"/>
      <c r="R50" s="158"/>
    </row>
    <row r="51" spans="2:18" ht="14.25" thickBot="1">
      <c r="B51" s="164"/>
      <c r="C51" s="152"/>
      <c r="D51" s="67"/>
      <c r="E51" s="46"/>
      <c r="F51" s="144"/>
      <c r="G51" s="143">
        <f t="shared" si="1"/>
        <v>0</v>
      </c>
      <c r="H51" s="155"/>
      <c r="I51" s="158"/>
      <c r="K51" s="161"/>
      <c r="L51" s="152"/>
      <c r="M51" s="71"/>
      <c r="N51" s="39"/>
      <c r="O51" s="144"/>
      <c r="P51" s="148">
        <f t="shared" si="3"/>
        <v>0</v>
      </c>
      <c r="Q51" s="155"/>
      <c r="R51" s="158"/>
    </row>
    <row r="52" spans="2:18" ht="14.25" thickBot="1">
      <c r="B52" s="164"/>
      <c r="C52" s="152"/>
      <c r="D52" s="67"/>
      <c r="E52" s="46"/>
      <c r="F52" s="144"/>
      <c r="G52" s="143">
        <f t="shared" si="1"/>
        <v>0</v>
      </c>
      <c r="H52" s="155"/>
      <c r="I52" s="158"/>
      <c r="K52" s="161"/>
      <c r="L52" s="152"/>
      <c r="M52" s="71"/>
      <c r="N52" s="39"/>
      <c r="O52" s="144"/>
      <c r="P52" s="148">
        <f t="shared" si="3"/>
        <v>0</v>
      </c>
      <c r="Q52" s="155"/>
      <c r="R52" s="158"/>
    </row>
    <row r="53" spans="2:18" ht="14.25" thickBot="1">
      <c r="B53" s="165"/>
      <c r="C53" s="153"/>
      <c r="D53" s="77"/>
      <c r="E53" s="48"/>
      <c r="F53" s="145">
        <f t="shared" si="0"/>
        <v>0</v>
      </c>
      <c r="G53" s="143">
        <f t="shared" si="1"/>
        <v>0</v>
      </c>
      <c r="H53" s="156"/>
      <c r="I53" s="159"/>
      <c r="K53" s="162"/>
      <c r="L53" s="153"/>
      <c r="M53" s="65"/>
      <c r="N53" s="43"/>
      <c r="O53" s="145">
        <f t="shared" si="2"/>
        <v>0</v>
      </c>
      <c r="P53" s="148">
        <f t="shared" si="3"/>
        <v>0</v>
      </c>
      <c r="Q53" s="156"/>
      <c r="R53" s="159"/>
    </row>
    <row r="55" spans="2:18" ht="13.5">
      <c r="B55" s="51" t="s">
        <v>1</v>
      </c>
      <c r="C55" s="56" t="str">
        <f>AY</f>
        <v>HAZİRAN</v>
      </c>
      <c r="D55" s="59" t="s">
        <v>8</v>
      </c>
      <c r="G55" s="55"/>
      <c r="H55" s="55"/>
      <c r="I55" s="55"/>
      <c r="M55" s="59" t="s">
        <v>9</v>
      </c>
      <c r="N55" s="55"/>
      <c r="O55" s="55"/>
      <c r="P55" s="55"/>
      <c r="Q55" s="55"/>
      <c r="R55" s="55"/>
    </row>
    <row r="56" spans="4:17" ht="13.5">
      <c r="D56" s="60" t="s">
        <v>10</v>
      </c>
      <c r="E56" s="150" t="str">
        <f>'ÇİZ 1'!E63</f>
        <v>Hakkı BÜRKEK</v>
      </c>
      <c r="F56" s="150"/>
      <c r="M56" s="60" t="s">
        <v>12</v>
      </c>
      <c r="N56" s="61" t="str">
        <f>'ÇİZ 1'!N63</f>
        <v>Doç.Dr.Zeynep GÜNGÖRMÜŞ</v>
      </c>
      <c r="O56" s="55"/>
      <c r="P56" s="55"/>
      <c r="Q56" s="55"/>
    </row>
    <row r="57" spans="4:17" ht="13.5">
      <c r="D57" s="60" t="s">
        <v>25</v>
      </c>
      <c r="E57" s="150" t="str">
        <f>'ÇİZ 1'!E64</f>
        <v>Yüksekokul Sekreteri</v>
      </c>
      <c r="F57" s="150"/>
      <c r="M57" s="60" t="s">
        <v>25</v>
      </c>
      <c r="N57" s="61" t="str">
        <f>'ÇİZ 1'!N64</f>
        <v>Yüksekokul Müdürü</v>
      </c>
      <c r="O57" s="55"/>
      <c r="P57" s="55"/>
      <c r="Q57" s="55"/>
    </row>
    <row r="58" spans="4:14" ht="13.5">
      <c r="D58" s="59" t="s">
        <v>26</v>
      </c>
      <c r="M58" s="59" t="s">
        <v>24</v>
      </c>
      <c r="N58" s="61"/>
    </row>
    <row r="59" ht="13.5">
      <c r="D59" s="59"/>
    </row>
  </sheetData>
  <sheetProtection/>
  <mergeCells count="53">
    <mergeCell ref="E56:F56"/>
    <mergeCell ref="E57:F57"/>
    <mergeCell ref="Q38:Q45"/>
    <mergeCell ref="R38:R45"/>
    <mergeCell ref="B46:B53"/>
    <mergeCell ref="C46:C53"/>
    <mergeCell ref="H46:H53"/>
    <mergeCell ref="I46:I53"/>
    <mergeCell ref="K46:K53"/>
    <mergeCell ref="L46:L53"/>
    <mergeCell ref="Q46:Q53"/>
    <mergeCell ref="R46:R53"/>
    <mergeCell ref="B38:B45"/>
    <mergeCell ref="C38:C45"/>
    <mergeCell ref="H38:H45"/>
    <mergeCell ref="I38:I45"/>
    <mergeCell ref="K38:K45"/>
    <mergeCell ref="L38:L45"/>
    <mergeCell ref="Q22:Q29"/>
    <mergeCell ref="R22:R29"/>
    <mergeCell ref="B30:B37"/>
    <mergeCell ref="C30:C37"/>
    <mergeCell ref="H30:H37"/>
    <mergeCell ref="I30:I37"/>
    <mergeCell ref="K30:K37"/>
    <mergeCell ref="L30:L37"/>
    <mergeCell ref="Q30:Q37"/>
    <mergeCell ref="R30:R37"/>
    <mergeCell ref="B22:B29"/>
    <mergeCell ref="C22:C29"/>
    <mergeCell ref="H22:H29"/>
    <mergeCell ref="I22:I29"/>
    <mergeCell ref="K22:K29"/>
    <mergeCell ref="L22:L29"/>
    <mergeCell ref="Q6:Q13"/>
    <mergeCell ref="R6:R13"/>
    <mergeCell ref="B14:B21"/>
    <mergeCell ref="C14:C21"/>
    <mergeCell ref="H14:H21"/>
    <mergeCell ref="I14:I21"/>
    <mergeCell ref="K14:K21"/>
    <mergeCell ref="L14:L21"/>
    <mergeCell ref="Q14:Q21"/>
    <mergeCell ref="R14:R21"/>
    <mergeCell ref="C1:N1"/>
    <mergeCell ref="C2:E2"/>
    <mergeCell ref="F2:L2"/>
    <mergeCell ref="B6:B13"/>
    <mergeCell ref="C6:C13"/>
    <mergeCell ref="H6:H13"/>
    <mergeCell ref="I6:I13"/>
    <mergeCell ref="K6:K13"/>
    <mergeCell ref="L6:L13"/>
  </mergeCells>
  <printOptions horizontalCentered="1"/>
  <pageMargins left="0.7480314960629921" right="0.7480314960629921" top="0.31496062992125984" bottom="0.31496062992125984" header="0.2362204724409449" footer="0.2362204724409449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1:M85"/>
  <sheetViews>
    <sheetView showZeros="0" view="pageBreakPreview" zoomScale="115" zoomScaleSheetLayoutView="115" zoomScalePageLayoutView="0" workbookViewId="0" topLeftCell="A1">
      <selection activeCell="F47" sqref="F47"/>
    </sheetView>
  </sheetViews>
  <sheetFormatPr defaultColWidth="9.00390625" defaultRowHeight="12.75"/>
  <cols>
    <col min="1" max="1" width="2.125" style="2" customWidth="1"/>
    <col min="2" max="2" width="4.375" style="109" bestFit="1" customWidth="1"/>
    <col min="3" max="3" width="21.00390625" style="2" customWidth="1"/>
    <col min="4" max="4" width="10.625" style="2" bestFit="1" customWidth="1"/>
    <col min="5" max="5" width="9.625" style="2" bestFit="1" customWidth="1"/>
    <col min="6" max="6" width="8.625" style="2" customWidth="1"/>
    <col min="7" max="7" width="8.75390625" style="2" customWidth="1"/>
    <col min="8" max="9" width="10.375" style="2" customWidth="1"/>
    <col min="10" max="10" width="10.75390625" style="2" bestFit="1" customWidth="1"/>
    <col min="11" max="11" width="9.125" style="2" customWidth="1"/>
    <col min="12" max="12" width="10.00390625" style="2" bestFit="1" customWidth="1"/>
    <col min="13" max="16384" width="9.125" style="2" customWidth="1"/>
  </cols>
  <sheetData>
    <row r="1" spans="2:8" ht="15.75" customHeight="1" thickBot="1">
      <c r="B1" s="172" t="s">
        <v>47</v>
      </c>
      <c r="C1" s="172"/>
      <c r="D1" s="172"/>
      <c r="E1" s="172"/>
      <c r="F1" s="172"/>
      <c r="G1" s="172"/>
      <c r="H1" s="172"/>
    </row>
    <row r="2" spans="2:13" ht="15.75" customHeight="1">
      <c r="B2" s="173" t="s">
        <v>56</v>
      </c>
      <c r="C2" s="174"/>
      <c r="D2" s="174"/>
      <c r="E2" s="174"/>
      <c r="F2" s="174"/>
      <c r="G2" s="174"/>
      <c r="H2" s="175"/>
      <c r="I2" s="24" t="s">
        <v>13</v>
      </c>
      <c r="J2" s="19" t="str">
        <f>AY</f>
        <v>HAZİRAN</v>
      </c>
      <c r="L2" s="3"/>
      <c r="M2" s="3"/>
    </row>
    <row r="3" spans="2:13" ht="15.75" customHeight="1" thickBot="1">
      <c r="B3" s="103"/>
      <c r="C3" s="4" t="s">
        <v>11</v>
      </c>
      <c r="D3" s="4" t="s">
        <v>14</v>
      </c>
      <c r="E3" s="14">
        <v>108550</v>
      </c>
      <c r="F3" s="4"/>
      <c r="G3" s="4"/>
      <c r="H3" s="4"/>
      <c r="I3" s="25" t="s">
        <v>15</v>
      </c>
      <c r="J3" s="23">
        <f>YIL</f>
        <v>2019</v>
      </c>
      <c r="L3" s="3"/>
      <c r="M3" s="3"/>
    </row>
    <row r="4" spans="2:13" ht="12.75" customHeight="1" thickBot="1">
      <c r="B4" s="104" t="s">
        <v>23</v>
      </c>
      <c r="C4" s="18" t="s">
        <v>16</v>
      </c>
      <c r="D4" s="16" t="s">
        <v>17</v>
      </c>
      <c r="E4" s="5" t="s">
        <v>18</v>
      </c>
      <c r="F4" s="20" t="s">
        <v>19</v>
      </c>
      <c r="G4" s="5" t="s">
        <v>20</v>
      </c>
      <c r="H4" s="6" t="s">
        <v>21</v>
      </c>
      <c r="I4" s="26" t="s">
        <v>28</v>
      </c>
      <c r="J4" s="27" t="s">
        <v>27</v>
      </c>
      <c r="L4" s="7"/>
      <c r="M4" s="7"/>
    </row>
    <row r="5" spans="2:10" s="8" customFormat="1" ht="11.25" customHeight="1">
      <c r="B5" s="105">
        <v>1</v>
      </c>
      <c r="C5" s="28" t="str">
        <f>'ÇİZ 2.ÖĞ.'!C6</f>
        <v>Öğr. Gör. Aslıhan TERZİ</v>
      </c>
      <c r="D5" s="17">
        <f>FLOOR(+'ÇİZ 2.ÖĞ.'!I6*'BORD 2'!E3*2/1000,100)/1000</f>
        <v>0</v>
      </c>
      <c r="E5" s="15"/>
      <c r="F5" s="15"/>
      <c r="G5" s="15"/>
      <c r="H5" s="1"/>
      <c r="I5" s="30"/>
      <c r="J5" s="21"/>
    </row>
    <row r="6" spans="2:10" s="8" customFormat="1" ht="11.25" customHeight="1">
      <c r="B6" s="106">
        <f aca="true" t="shared" si="0" ref="B6:B44">1+B5</f>
        <v>2</v>
      </c>
      <c r="C6" s="28" t="str">
        <f>'ÇİZ 2.ÖĞ.'!C14</f>
        <v>Öğr. Gör. Aynur TETİK</v>
      </c>
      <c r="D6" s="17">
        <f>FLOOR(+'ÇİZ 2.ÖĞ.'!I14*'BORD 2'!E3*2/1000,100)/1000</f>
        <v>0</v>
      </c>
      <c r="E6" s="15"/>
      <c r="F6" s="15"/>
      <c r="G6" s="15"/>
      <c r="H6" s="1"/>
      <c r="I6" s="35"/>
      <c r="J6" s="22"/>
    </row>
    <row r="7" spans="2:10" s="8" customFormat="1" ht="11.25" customHeight="1">
      <c r="B7" s="106">
        <f t="shared" si="0"/>
        <v>3</v>
      </c>
      <c r="C7" s="28" t="str">
        <f>'ÇİZ 2.ÖĞ.'!C22</f>
        <v>Öğr. Gör. Adile NEŞE</v>
      </c>
      <c r="D7" s="17">
        <f>FLOOR(+'ÇİZ 2.ÖĞ.'!I22*'BORD 2'!E3*2/1000,100)/1000</f>
        <v>0</v>
      </c>
      <c r="E7" s="15"/>
      <c r="F7" s="15"/>
      <c r="G7" s="15"/>
      <c r="H7" s="1"/>
      <c r="I7" s="35"/>
      <c r="J7" s="22"/>
    </row>
    <row r="8" spans="2:10" s="8" customFormat="1" ht="11.25" customHeight="1">
      <c r="B8" s="106">
        <f t="shared" si="0"/>
        <v>4</v>
      </c>
      <c r="C8" s="28" t="str">
        <f>'ÇİZ 2.ÖĞ.'!C30</f>
        <v>Öğr. Gör. Mehmet ATILGAN</v>
      </c>
      <c r="D8" s="17">
        <f>FLOOR(+'ÇİZ 2.ÖĞ.'!I30*'BORD 2'!E3*2/1000,100)/1000</f>
        <v>0</v>
      </c>
      <c r="E8" s="15"/>
      <c r="F8" s="15"/>
      <c r="G8" s="15"/>
      <c r="H8" s="1"/>
      <c r="I8" s="35"/>
      <c r="J8" s="22"/>
    </row>
    <row r="9" spans="2:10" s="8" customFormat="1" ht="11.25" customHeight="1">
      <c r="B9" s="106">
        <f t="shared" si="0"/>
        <v>5</v>
      </c>
      <c r="C9" s="28" t="str">
        <f>'ÇİZ 2.ÖĞ.'!C38</f>
        <v>Öğr.Gör. Abdulkadir MENEK</v>
      </c>
      <c r="D9" s="17">
        <f>FLOOR(+'ÇİZ 2.ÖĞ.'!I38*'BORD 2'!E3*2/1000,100)/1000</f>
        <v>0</v>
      </c>
      <c r="E9" s="15"/>
      <c r="F9" s="15"/>
      <c r="G9" s="15"/>
      <c r="H9" s="1"/>
      <c r="I9" s="35"/>
      <c r="J9" s="22"/>
    </row>
    <row r="10" spans="2:10" s="8" customFormat="1" ht="11.25" customHeight="1">
      <c r="B10" s="106">
        <f t="shared" si="0"/>
        <v>6</v>
      </c>
      <c r="C10" s="28" t="str">
        <f>'ÇİZ 2.ÖĞ.'!C46</f>
        <v>Okutman Ayşe ERKMEN</v>
      </c>
      <c r="D10" s="17">
        <f>FLOOR(+'ÇİZ 2.ÖĞ.'!I46*'BORD 2'!E3*2/1000,100)/1000</f>
        <v>0</v>
      </c>
      <c r="E10" s="15"/>
      <c r="F10" s="15"/>
      <c r="G10" s="15"/>
      <c r="H10" s="1"/>
      <c r="I10" s="35"/>
      <c r="J10" s="22"/>
    </row>
    <row r="11" spans="2:10" s="8" customFormat="1" ht="11.25" customHeight="1">
      <c r="B11" s="106">
        <f t="shared" si="0"/>
        <v>7</v>
      </c>
      <c r="C11" s="28" t="str">
        <f>'ÇİZ 2.ÖĞ.'!L6</f>
        <v>Dr.Öğr. Üyesi Hasan KARACA</v>
      </c>
      <c r="D11" s="17">
        <f>FLOOR(+'ÇİZ 2.ÖĞ.'!R6*'BORD 2'!E3*2/1000,100)/1000</f>
        <v>0</v>
      </c>
      <c r="E11" s="15"/>
      <c r="F11" s="15"/>
      <c r="G11" s="15"/>
      <c r="H11" s="1"/>
      <c r="I11" s="35"/>
      <c r="J11" s="22"/>
    </row>
    <row r="12" spans="2:10" s="8" customFormat="1" ht="11.25" customHeight="1">
      <c r="B12" s="106">
        <f t="shared" si="0"/>
        <v>8</v>
      </c>
      <c r="C12" s="28">
        <f>'ÇİZ 2.ÖĞ.'!L14</f>
        <v>0</v>
      </c>
      <c r="D12" s="17">
        <f>FLOOR(+'ÇİZ 2'!I13*'BORD 2'!E10*2/1000,100)/1000</f>
        <v>0</v>
      </c>
      <c r="E12" s="15"/>
      <c r="F12" s="15"/>
      <c r="G12" s="15"/>
      <c r="H12" s="1"/>
      <c r="I12" s="35"/>
      <c r="J12" s="22"/>
    </row>
    <row r="13" spans="2:10" s="8" customFormat="1" ht="11.25" customHeight="1">
      <c r="B13" s="106">
        <f t="shared" si="0"/>
        <v>9</v>
      </c>
      <c r="C13" s="28">
        <f>'ÇİZ 2.ÖĞ.'!L22</f>
        <v>0</v>
      </c>
      <c r="D13" s="17">
        <f>FLOOR(+'ÇİZ 1'!I14*'BORD 2'!E11*2/1000,100)/1000</f>
        <v>0</v>
      </c>
      <c r="E13" s="15"/>
      <c r="F13" s="15"/>
      <c r="G13" s="15"/>
      <c r="H13" s="1"/>
      <c r="I13" s="35"/>
      <c r="J13" s="22"/>
    </row>
    <row r="14" spans="2:10" s="8" customFormat="1" ht="11.25" customHeight="1">
      <c r="B14" s="106">
        <f t="shared" si="0"/>
        <v>10</v>
      </c>
      <c r="C14" s="28">
        <f>'ÇİZ 2.ÖĞ.'!L30</f>
        <v>0</v>
      </c>
      <c r="D14" s="17">
        <f>FLOOR(+'ÇİZ 1'!I15*'BORD 2'!E12*2/1000,100)/1000</f>
        <v>0</v>
      </c>
      <c r="E14" s="15"/>
      <c r="F14" s="15"/>
      <c r="G14" s="15"/>
      <c r="H14" s="1"/>
      <c r="I14" s="35"/>
      <c r="J14" s="22"/>
    </row>
    <row r="15" spans="2:10" s="8" customFormat="1" ht="11.25" customHeight="1">
      <c r="B15" s="106">
        <f t="shared" si="0"/>
        <v>11</v>
      </c>
      <c r="C15" s="28">
        <f>'ÇİZ 2.ÖĞ.'!L38</f>
        <v>0</v>
      </c>
      <c r="D15" s="17">
        <f>FLOOR(+'ÇİZ 1'!I16*'BORD 2'!E13*2/1000,100)/1000</f>
        <v>0</v>
      </c>
      <c r="E15" s="15"/>
      <c r="F15" s="15"/>
      <c r="G15" s="15"/>
      <c r="H15" s="1"/>
      <c r="I15" s="35"/>
      <c r="J15" s="22"/>
    </row>
    <row r="16" spans="2:10" s="8" customFormat="1" ht="11.25" customHeight="1">
      <c r="B16" s="106">
        <f t="shared" si="0"/>
        <v>12</v>
      </c>
      <c r="C16" s="28">
        <f>'ÇİZ 2.ÖĞ.'!L46</f>
        <v>0</v>
      </c>
      <c r="D16" s="17">
        <f>FLOOR(+'ÇİZ 1'!I17*'BORD 2'!E14*2/1000,100)/1000</f>
        <v>0</v>
      </c>
      <c r="E16" s="15"/>
      <c r="F16" s="15"/>
      <c r="G16" s="15"/>
      <c r="H16" s="1"/>
      <c r="I16" s="35"/>
      <c r="J16" s="22"/>
    </row>
    <row r="17" spans="2:10" s="8" customFormat="1" ht="11.25" customHeight="1">
      <c r="B17" s="106">
        <f t="shared" si="0"/>
        <v>13</v>
      </c>
      <c r="C17" s="28">
        <f>'ÇİZ 2.ÖĞ.'!L12</f>
        <v>0</v>
      </c>
      <c r="D17" s="17">
        <f>FLOOR(+'ÇİZ 1'!I18*'BORD 2'!E15*2/1000,100)/1000</f>
        <v>0</v>
      </c>
      <c r="E17" s="15"/>
      <c r="F17" s="15"/>
      <c r="G17" s="15"/>
      <c r="H17" s="1"/>
      <c r="I17" s="35"/>
      <c r="J17" s="22"/>
    </row>
    <row r="18" spans="2:10" s="8" customFormat="1" ht="11.25" customHeight="1">
      <c r="B18" s="106">
        <f t="shared" si="0"/>
        <v>14</v>
      </c>
      <c r="C18" s="28">
        <f>'ÇİZ 2.ÖĞ.'!L13</f>
        <v>0</v>
      </c>
      <c r="D18" s="17">
        <f>FLOOR(+'ÇİZ 1'!I19*'BORD 2'!E16*2/1000,100)/1000</f>
        <v>0</v>
      </c>
      <c r="E18" s="15"/>
      <c r="F18" s="15"/>
      <c r="G18" s="15"/>
      <c r="H18" s="1"/>
      <c r="I18" s="35"/>
      <c r="J18" s="22"/>
    </row>
    <row r="19" spans="2:10" s="8" customFormat="1" ht="11.25" customHeight="1">
      <c r="B19" s="106">
        <f t="shared" si="0"/>
        <v>15</v>
      </c>
      <c r="C19" s="28">
        <f>'ÇİZ 2.ÖĞ.'!L14</f>
        <v>0</v>
      </c>
      <c r="D19" s="17">
        <f>FLOOR(+'ÇİZ 1'!I20*'BORD 2'!E17*2/1000,100)/1000</f>
        <v>0</v>
      </c>
      <c r="E19" s="15"/>
      <c r="F19" s="15"/>
      <c r="G19" s="15"/>
      <c r="H19" s="1"/>
      <c r="I19" s="35"/>
      <c r="J19" s="22"/>
    </row>
    <row r="20" spans="2:10" s="8" customFormat="1" ht="11.25" customHeight="1">
      <c r="B20" s="106">
        <f t="shared" si="0"/>
        <v>16</v>
      </c>
      <c r="C20" s="28">
        <f>'ÇİZ 2.ÖĞ.'!L15</f>
        <v>0</v>
      </c>
      <c r="D20" s="17">
        <f>FLOOR(+'ÇİZ 1'!I22*'BORD 2'!E18*2/1000,100)/1000</f>
        <v>0</v>
      </c>
      <c r="E20" s="15"/>
      <c r="F20" s="15"/>
      <c r="G20" s="15"/>
      <c r="H20" s="1"/>
      <c r="I20" s="35"/>
      <c r="J20" s="22"/>
    </row>
    <row r="21" spans="2:10" s="8" customFormat="1" ht="11.25" customHeight="1">
      <c r="B21" s="106">
        <f t="shared" si="0"/>
        <v>17</v>
      </c>
      <c r="C21" s="28">
        <f>'ÇİZ 2.ÖĞ.'!L16</f>
        <v>0</v>
      </c>
      <c r="D21" s="17">
        <f>FLOOR(+'ÇİZ 1'!I23*'BORD 2'!E19*2/1000,100)/1000</f>
        <v>0</v>
      </c>
      <c r="E21" s="15"/>
      <c r="F21" s="15"/>
      <c r="G21" s="15"/>
      <c r="H21" s="1"/>
      <c r="I21" s="35"/>
      <c r="J21" s="22"/>
    </row>
    <row r="22" spans="2:10" s="8" customFormat="1" ht="11.25" customHeight="1">
      <c r="B22" s="106">
        <f t="shared" si="0"/>
        <v>18</v>
      </c>
      <c r="C22" s="28">
        <f>'ÇİZ 2.ÖĞ.'!L17</f>
        <v>0</v>
      </c>
      <c r="D22" s="17">
        <f>FLOOR(+'ÇİZ 1'!I24*'BORD 2'!E20*2/1000,100)/1000</f>
        <v>0</v>
      </c>
      <c r="E22" s="15"/>
      <c r="F22" s="15"/>
      <c r="G22" s="15"/>
      <c r="H22" s="1"/>
      <c r="I22" s="35"/>
      <c r="J22" s="22"/>
    </row>
    <row r="23" spans="2:10" s="8" customFormat="1" ht="11.25" customHeight="1">
      <c r="B23" s="106">
        <f t="shared" si="0"/>
        <v>19</v>
      </c>
      <c r="C23" s="28">
        <f>'ÇİZ 2.ÖĞ.'!L18</f>
        <v>0</v>
      </c>
      <c r="D23" s="17">
        <f>FLOOR(+'ÇİZ 1'!I25*'BORD 2'!E21*2/1000,100)/1000</f>
        <v>0</v>
      </c>
      <c r="E23" s="15"/>
      <c r="F23" s="15"/>
      <c r="G23" s="15"/>
      <c r="H23" s="1"/>
      <c r="I23" s="35"/>
      <c r="J23" s="22"/>
    </row>
    <row r="24" spans="2:10" s="8" customFormat="1" ht="11.25" customHeight="1">
      <c r="B24" s="106">
        <f t="shared" si="0"/>
        <v>20</v>
      </c>
      <c r="C24" s="28">
        <f>'ÇİZ 2.ÖĞ.'!L19</f>
        <v>0</v>
      </c>
      <c r="D24" s="17">
        <f>FLOOR(+'ÇİZ 1'!I26*'BORD 2'!E22*2/1000,100)/1000</f>
        <v>0</v>
      </c>
      <c r="E24" s="15"/>
      <c r="F24" s="15"/>
      <c r="G24" s="15"/>
      <c r="H24" s="1"/>
      <c r="I24" s="35"/>
      <c r="J24" s="22"/>
    </row>
    <row r="25" spans="2:10" s="8" customFormat="1" ht="11.25" customHeight="1">
      <c r="B25" s="106">
        <f t="shared" si="0"/>
        <v>21</v>
      </c>
      <c r="C25" s="28">
        <f>'ÇİZ 2.ÖĞ.'!L20</f>
        <v>0</v>
      </c>
      <c r="D25" s="17">
        <f>FLOOR(+'ÇİZ 1'!I27*'BORD 2'!E23*2/1000,100)/1000</f>
        <v>0</v>
      </c>
      <c r="E25" s="15"/>
      <c r="F25" s="15"/>
      <c r="G25" s="15"/>
      <c r="H25" s="1"/>
      <c r="I25" s="35"/>
      <c r="J25" s="9"/>
    </row>
    <row r="26" spans="2:10" s="8" customFormat="1" ht="11.25" customHeight="1">
      <c r="B26" s="106">
        <f t="shared" si="0"/>
        <v>22</v>
      </c>
      <c r="C26" s="28">
        <f>'ÇİZ 2.ÖĞ.'!L21</f>
        <v>0</v>
      </c>
      <c r="D26" s="17">
        <f>FLOOR(+'ÇİZ 1'!I28*'BORD 2'!E24*2/1000,100)/1000</f>
        <v>0</v>
      </c>
      <c r="E26" s="15"/>
      <c r="F26" s="15"/>
      <c r="G26" s="15"/>
      <c r="H26" s="1"/>
      <c r="I26" s="35"/>
      <c r="J26" s="22"/>
    </row>
    <row r="27" spans="2:10" s="8" customFormat="1" ht="11.25" customHeight="1">
      <c r="B27" s="106">
        <f t="shared" si="0"/>
        <v>23</v>
      </c>
      <c r="C27" s="28">
        <f>'ÇİZ 2.ÖĞ.'!L22</f>
        <v>0</v>
      </c>
      <c r="D27" s="17">
        <f>FLOOR(+'ÇİZ 1'!I29*'BORD 2'!E25*2/1000,100)/1000</f>
        <v>0</v>
      </c>
      <c r="E27" s="15"/>
      <c r="F27" s="15"/>
      <c r="G27" s="15"/>
      <c r="H27" s="1"/>
      <c r="I27" s="35"/>
      <c r="J27" s="22"/>
    </row>
    <row r="28" spans="2:10" s="8" customFormat="1" ht="11.25" customHeight="1">
      <c r="B28" s="106">
        <f t="shared" si="0"/>
        <v>24</v>
      </c>
      <c r="C28" s="28">
        <f>'ÇİZ 2.ÖĞ.'!L23</f>
        <v>0</v>
      </c>
      <c r="D28" s="17">
        <f>FLOOR(+'ÇİZ 1'!I30*'BORD 2'!E26*2/1000,100)/1000</f>
        <v>0</v>
      </c>
      <c r="E28" s="15"/>
      <c r="F28" s="15"/>
      <c r="G28" s="15"/>
      <c r="H28" s="1"/>
      <c r="I28" s="35"/>
      <c r="J28" s="22"/>
    </row>
    <row r="29" spans="2:10" s="8" customFormat="1" ht="11.25" customHeight="1">
      <c r="B29" s="106">
        <f t="shared" si="0"/>
        <v>25</v>
      </c>
      <c r="C29" s="28">
        <f>'ÇİZ 2.ÖĞ.'!L24</f>
        <v>0</v>
      </c>
      <c r="D29" s="17">
        <f>FLOOR(+'ÇİZ 1'!I31*'BORD 2'!E27*2/1000,100)/1000</f>
        <v>0</v>
      </c>
      <c r="E29" s="15"/>
      <c r="F29" s="15"/>
      <c r="G29" s="15"/>
      <c r="H29" s="1"/>
      <c r="I29" s="35"/>
      <c r="J29" s="22"/>
    </row>
    <row r="30" spans="2:10" s="8" customFormat="1" ht="11.25" customHeight="1">
      <c r="B30" s="106">
        <f t="shared" si="0"/>
        <v>26</v>
      </c>
      <c r="C30" s="28">
        <f>'ÇİZ 2.ÖĞ.'!L25</f>
        <v>0</v>
      </c>
      <c r="D30" s="17">
        <f>FLOOR(+'ÇİZ 1'!I32*'BORD 2'!E28*2/1000,100)/1000</f>
        <v>0</v>
      </c>
      <c r="E30" s="15"/>
      <c r="F30" s="15"/>
      <c r="G30" s="15"/>
      <c r="H30" s="1"/>
      <c r="I30" s="35"/>
      <c r="J30" s="22"/>
    </row>
    <row r="31" spans="2:10" s="8" customFormat="1" ht="11.25" customHeight="1">
      <c r="B31" s="106">
        <f t="shared" si="0"/>
        <v>27</v>
      </c>
      <c r="C31" s="28">
        <f>'ÇİZ 2.ÖĞ.'!L26</f>
        <v>0</v>
      </c>
      <c r="D31" s="17">
        <f>FLOOR(+'ÇİZ 1'!I33*'BORD 2'!E29*2/1000,100)/1000</f>
        <v>0</v>
      </c>
      <c r="E31" s="15"/>
      <c r="F31" s="15"/>
      <c r="G31" s="15"/>
      <c r="H31" s="1"/>
      <c r="I31" s="35"/>
      <c r="J31" s="22"/>
    </row>
    <row r="32" spans="2:10" s="8" customFormat="1" ht="11.25" customHeight="1">
      <c r="B32" s="106">
        <f t="shared" si="0"/>
        <v>28</v>
      </c>
      <c r="C32" s="28">
        <f>'ÇİZ 2.ÖĞ.'!L27</f>
        <v>0</v>
      </c>
      <c r="D32" s="17">
        <f>FLOOR(+'ÇİZ 1'!I34*'BORD 2'!E30*2/1000,100)/1000</f>
        <v>0</v>
      </c>
      <c r="E32" s="15"/>
      <c r="F32" s="15"/>
      <c r="G32" s="15"/>
      <c r="H32" s="1"/>
      <c r="I32" s="35"/>
      <c r="J32" s="22"/>
    </row>
    <row r="33" spans="2:10" s="8" customFormat="1" ht="11.25" customHeight="1">
      <c r="B33" s="106">
        <f t="shared" si="0"/>
        <v>29</v>
      </c>
      <c r="C33" s="28">
        <f>'ÇİZ 2.ÖĞ.'!L28</f>
        <v>0</v>
      </c>
      <c r="D33" s="17">
        <f>FLOOR(+'ÇİZ 1'!I35*'BORD 2'!E31*2/1000,100)/1000</f>
        <v>0</v>
      </c>
      <c r="E33" s="15"/>
      <c r="F33" s="15"/>
      <c r="G33" s="15"/>
      <c r="H33" s="1"/>
      <c r="I33" s="35"/>
      <c r="J33" s="22"/>
    </row>
    <row r="34" spans="2:10" s="8" customFormat="1" ht="11.25" customHeight="1">
      <c r="B34" s="106">
        <f t="shared" si="0"/>
        <v>30</v>
      </c>
      <c r="C34" s="28">
        <f>'ÇİZ 2.ÖĞ.'!L29</f>
        <v>0</v>
      </c>
      <c r="D34" s="17">
        <f>FLOOR(+'ÇİZ 1'!I36*'BORD 2'!E32*2/1000,100)/1000</f>
        <v>0</v>
      </c>
      <c r="E34" s="15"/>
      <c r="F34" s="15"/>
      <c r="G34" s="15"/>
      <c r="H34" s="1"/>
      <c r="I34" s="35"/>
      <c r="J34" s="22"/>
    </row>
    <row r="35" spans="2:10" s="8" customFormat="1" ht="11.25" customHeight="1">
      <c r="B35" s="106">
        <f t="shared" si="0"/>
        <v>31</v>
      </c>
      <c r="C35" s="28">
        <f>'ÇİZ 2.ÖĞ.'!L30</f>
        <v>0</v>
      </c>
      <c r="D35" s="17">
        <f>FLOOR(+'ÇİZ 1'!I37*'BORD 2'!E33*2/1000,100)/1000</f>
        <v>0</v>
      </c>
      <c r="E35" s="15"/>
      <c r="F35" s="15"/>
      <c r="G35" s="15"/>
      <c r="H35" s="1"/>
      <c r="I35" s="35"/>
      <c r="J35" s="22"/>
    </row>
    <row r="36" spans="2:10" s="8" customFormat="1" ht="11.25" customHeight="1">
      <c r="B36" s="106">
        <f t="shared" si="0"/>
        <v>32</v>
      </c>
      <c r="C36" s="28">
        <f>'ÇİZ 2.ÖĞ.'!L31</f>
        <v>0</v>
      </c>
      <c r="D36" s="17">
        <f>FLOOR(+'ÇİZ 1'!I38*'BORD 2'!E34*2/1000,100)/1000</f>
        <v>0</v>
      </c>
      <c r="E36" s="15"/>
      <c r="F36" s="15"/>
      <c r="G36" s="15"/>
      <c r="H36" s="1"/>
      <c r="I36" s="35"/>
      <c r="J36" s="22"/>
    </row>
    <row r="37" spans="2:10" s="8" customFormat="1" ht="11.25" customHeight="1">
      <c r="B37" s="106">
        <f t="shared" si="0"/>
        <v>33</v>
      </c>
      <c r="C37" s="28">
        <f>'ÇİZ 2.ÖĞ.'!L32</f>
        <v>0</v>
      </c>
      <c r="D37" s="17">
        <f>FLOOR(+'ÇİZ 1'!I39*'BORD 2'!E35*2/1000,100)/1000</f>
        <v>0</v>
      </c>
      <c r="E37" s="15"/>
      <c r="F37" s="15"/>
      <c r="G37" s="15"/>
      <c r="H37" s="1"/>
      <c r="I37" s="35"/>
      <c r="J37" s="22"/>
    </row>
    <row r="38" spans="2:10" s="8" customFormat="1" ht="11.25" customHeight="1">
      <c r="B38" s="106">
        <f t="shared" si="0"/>
        <v>34</v>
      </c>
      <c r="C38" s="28">
        <f>'ÇİZ 2.ÖĞ.'!L33</f>
        <v>0</v>
      </c>
      <c r="D38" s="17">
        <f>FLOOR(+'ÇİZ 1'!I40*'BORD 2'!E36*2/1000,100)/1000</f>
        <v>0</v>
      </c>
      <c r="E38" s="15"/>
      <c r="F38" s="15"/>
      <c r="G38" s="15"/>
      <c r="H38" s="1"/>
      <c r="I38" s="35"/>
      <c r="J38" s="22"/>
    </row>
    <row r="39" spans="2:10" s="8" customFormat="1" ht="11.25" customHeight="1">
      <c r="B39" s="106">
        <f t="shared" si="0"/>
        <v>35</v>
      </c>
      <c r="C39" s="28">
        <f>'ÇİZ 2.ÖĞ.'!L34</f>
        <v>0</v>
      </c>
      <c r="D39" s="17">
        <f>FLOOR(+'ÇİZ 1'!I41*'BORD 2'!E37*2/1000,100)/1000</f>
        <v>0</v>
      </c>
      <c r="E39" s="15"/>
      <c r="F39" s="15"/>
      <c r="G39" s="15"/>
      <c r="H39" s="1"/>
      <c r="I39" s="35"/>
      <c r="J39" s="22"/>
    </row>
    <row r="40" spans="2:10" s="8" customFormat="1" ht="11.25" customHeight="1">
      <c r="B40" s="106">
        <f t="shared" si="0"/>
        <v>36</v>
      </c>
      <c r="C40" s="28">
        <f>'ÇİZ 2.ÖĞ.'!L35</f>
        <v>0</v>
      </c>
      <c r="D40" s="17">
        <f>FLOOR(+'ÇİZ 1'!I42*'BORD 2'!E38*2/1000,100)/1000</f>
        <v>0</v>
      </c>
      <c r="E40" s="15"/>
      <c r="F40" s="15"/>
      <c r="G40" s="15"/>
      <c r="H40" s="1"/>
      <c r="I40" s="35"/>
      <c r="J40" s="22"/>
    </row>
    <row r="41" spans="2:10" s="8" customFormat="1" ht="11.25" customHeight="1">
      <c r="B41" s="106">
        <f t="shared" si="0"/>
        <v>37</v>
      </c>
      <c r="C41" s="28">
        <f>'ÇİZ 2.ÖĞ.'!L36</f>
        <v>0</v>
      </c>
      <c r="D41" s="17">
        <f>FLOOR(+'ÇİZ 1'!I43*'BORD 2'!E39*2/1000,100)/1000</f>
        <v>0</v>
      </c>
      <c r="E41" s="15"/>
      <c r="F41" s="15"/>
      <c r="G41" s="15"/>
      <c r="H41" s="1"/>
      <c r="I41" s="35"/>
      <c r="J41" s="22"/>
    </row>
    <row r="42" spans="2:10" s="8" customFormat="1" ht="11.25" customHeight="1">
      <c r="B42" s="106">
        <f t="shared" si="0"/>
        <v>38</v>
      </c>
      <c r="C42" s="28"/>
      <c r="D42" s="17">
        <f>FLOOR(+'ÇİZ 1'!I44*'BORD 2'!E40*2/1000,100)/1000</f>
        <v>0</v>
      </c>
      <c r="E42" s="15"/>
      <c r="F42" s="15"/>
      <c r="G42" s="15"/>
      <c r="H42" s="1"/>
      <c r="I42" s="35"/>
      <c r="J42" s="22"/>
    </row>
    <row r="43" spans="2:10" s="8" customFormat="1" ht="11.25" customHeight="1">
      <c r="B43" s="106">
        <f t="shared" si="0"/>
        <v>39</v>
      </c>
      <c r="C43" s="28"/>
      <c r="D43" s="17">
        <f>FLOOR(+'ÇİZ 1'!I45*'BORD 2'!E41*2/1000,100)/1000</f>
        <v>0</v>
      </c>
      <c r="E43" s="15"/>
      <c r="F43" s="15"/>
      <c r="G43" s="15"/>
      <c r="H43" s="1"/>
      <c r="I43" s="35"/>
      <c r="J43" s="22"/>
    </row>
    <row r="44" spans="2:10" s="8" customFormat="1" ht="11.25" customHeight="1" thickBot="1">
      <c r="B44" s="107">
        <f t="shared" si="0"/>
        <v>40</v>
      </c>
      <c r="C44" s="29"/>
      <c r="D44" s="31"/>
      <c r="E44" s="96"/>
      <c r="F44" s="96"/>
      <c r="G44" s="96"/>
      <c r="H44" s="97"/>
      <c r="I44" s="98"/>
      <c r="J44" s="99"/>
    </row>
    <row r="45" spans="2:10" ht="15.75" thickBot="1">
      <c r="B45" s="108"/>
      <c r="C45" s="100" t="s">
        <v>22</v>
      </c>
      <c r="D45" s="32">
        <f>SUM(D5:D44)</f>
        <v>0</v>
      </c>
      <c r="E45" s="33">
        <f>SUM(E5:E44)</f>
        <v>0</v>
      </c>
      <c r="F45" s="33">
        <f>SUM(F5:F44)</f>
        <v>0</v>
      </c>
      <c r="G45" s="33">
        <f>SUM(G5:G44)</f>
        <v>0</v>
      </c>
      <c r="H45" s="34">
        <f>SUM(H5:H44)</f>
        <v>0</v>
      </c>
      <c r="I45" s="101"/>
      <c r="J45" s="102"/>
    </row>
    <row r="46" spans="2:10" ht="15">
      <c r="B46" s="110"/>
      <c r="C46" s="112"/>
      <c r="D46" s="113"/>
      <c r="E46" s="113"/>
      <c r="F46" s="113"/>
      <c r="G46" s="113"/>
      <c r="H46" s="113"/>
      <c r="I46" s="114"/>
      <c r="J46" s="3"/>
    </row>
    <row r="47" spans="2:10" ht="15">
      <c r="B47" s="110"/>
      <c r="C47" s="112"/>
      <c r="D47" s="113"/>
      <c r="E47" s="113"/>
      <c r="F47" s="113"/>
      <c r="G47" s="113"/>
      <c r="H47" s="113"/>
      <c r="I47" s="114"/>
      <c r="J47" s="3"/>
    </row>
    <row r="48" spans="2:10" ht="15">
      <c r="B48" s="110"/>
      <c r="C48" s="112"/>
      <c r="D48" s="113"/>
      <c r="E48" s="113"/>
      <c r="F48" s="113"/>
      <c r="G48" s="113"/>
      <c r="H48" s="113"/>
      <c r="I48" s="114"/>
      <c r="J48" s="3"/>
    </row>
    <row r="49" spans="2:10" ht="15">
      <c r="B49" s="110"/>
      <c r="C49" s="112"/>
      <c r="D49" s="113"/>
      <c r="E49" s="113"/>
      <c r="F49" s="113"/>
      <c r="G49" s="113"/>
      <c r="H49" s="113"/>
      <c r="I49" s="114"/>
      <c r="J49" s="3"/>
    </row>
    <row r="50" spans="3:9" ht="15">
      <c r="C50" s="10" t="str">
        <f>+'ÇİZ 1'!E63</f>
        <v>Hakkı BÜRKEK</v>
      </c>
      <c r="D50" s="11"/>
      <c r="E50" s="11"/>
      <c r="F50" s="11"/>
      <c r="G50" s="177" t="str">
        <f>'ÇİZ 1'!N63</f>
        <v>Doç.Dr.Zeynep GÜNGÖRMÜŞ</v>
      </c>
      <c r="H50" s="177"/>
      <c r="I50" s="177"/>
    </row>
    <row r="51" spans="3:9" ht="15">
      <c r="C51" s="10" t="str">
        <f>+'ÇİZ 1'!E64</f>
        <v>Yüksekokul Sekreteri</v>
      </c>
      <c r="D51" s="11"/>
      <c r="E51" s="11"/>
      <c r="F51" s="11"/>
      <c r="G51" s="177" t="str">
        <f>'ÇİZ 1'!N64</f>
        <v>Yüksekokul Müdürü</v>
      </c>
      <c r="H51" s="177"/>
      <c r="I51" s="177"/>
    </row>
    <row r="52" spans="2:10" ht="15" customHeight="1">
      <c r="B52" s="110"/>
      <c r="C52" s="12"/>
      <c r="D52" s="7"/>
      <c r="E52" s="7"/>
      <c r="F52" s="7"/>
      <c r="G52" s="7"/>
      <c r="H52" s="7"/>
      <c r="I52" s="13"/>
      <c r="J52" s="13"/>
    </row>
    <row r="53" spans="2:11" ht="15" customHeight="1">
      <c r="B53" s="110"/>
      <c r="C53" s="12"/>
      <c r="D53" s="7"/>
      <c r="E53" s="7"/>
      <c r="F53" s="7"/>
      <c r="G53" s="7"/>
      <c r="H53" s="7"/>
      <c r="I53" s="13"/>
      <c r="J53" s="13"/>
      <c r="K53" s="7"/>
    </row>
    <row r="54" spans="2:11" ht="15" customHeight="1">
      <c r="B54" s="110"/>
      <c r="C54" s="12"/>
      <c r="D54" s="7"/>
      <c r="E54" s="7"/>
      <c r="F54" s="7"/>
      <c r="G54" s="7"/>
      <c r="H54" s="7"/>
      <c r="I54" s="13"/>
      <c r="J54" s="13"/>
      <c r="K54" s="7"/>
    </row>
    <row r="55" spans="2:11" ht="15" customHeight="1">
      <c r="B55" s="110"/>
      <c r="C55" s="12"/>
      <c r="D55" s="7"/>
      <c r="E55" s="7"/>
      <c r="F55" s="7"/>
      <c r="G55" s="7"/>
      <c r="H55" s="7"/>
      <c r="I55" s="13"/>
      <c r="J55" s="13"/>
      <c r="K55" s="7"/>
    </row>
    <row r="56" spans="2:11" ht="15" customHeight="1">
      <c r="B56" s="110"/>
      <c r="C56" s="12"/>
      <c r="D56" s="7"/>
      <c r="E56" s="7"/>
      <c r="F56" s="7"/>
      <c r="G56" s="7"/>
      <c r="H56" s="7"/>
      <c r="I56" s="13"/>
      <c r="J56" s="13"/>
      <c r="K56" s="7"/>
    </row>
    <row r="57" spans="2:11" ht="15" customHeight="1">
      <c r="B57" s="110"/>
      <c r="C57" s="12"/>
      <c r="D57" s="7"/>
      <c r="E57" s="7"/>
      <c r="F57" s="7"/>
      <c r="G57" s="7"/>
      <c r="H57" s="7"/>
      <c r="I57" s="13"/>
      <c r="J57" s="13"/>
      <c r="K57" s="7"/>
    </row>
    <row r="58" spans="2:11" ht="15" customHeight="1">
      <c r="B58" s="110"/>
      <c r="C58" s="12"/>
      <c r="D58" s="7"/>
      <c r="E58" s="7"/>
      <c r="F58" s="7"/>
      <c r="G58" s="7"/>
      <c r="H58" s="7"/>
      <c r="I58" s="13"/>
      <c r="J58" s="13"/>
      <c r="K58" s="7"/>
    </row>
    <row r="59" spans="2:11" ht="15" customHeight="1">
      <c r="B59" s="110"/>
      <c r="C59" s="12"/>
      <c r="D59" s="7"/>
      <c r="E59" s="7"/>
      <c r="F59" s="7"/>
      <c r="G59" s="7"/>
      <c r="H59" s="7"/>
      <c r="I59" s="13"/>
      <c r="J59" s="13"/>
      <c r="K59" s="7"/>
    </row>
    <row r="60" spans="2:11" ht="15" customHeight="1">
      <c r="B60" s="110"/>
      <c r="C60" s="12"/>
      <c r="D60" s="7"/>
      <c r="E60" s="7"/>
      <c r="F60" s="7"/>
      <c r="G60" s="7"/>
      <c r="H60" s="7"/>
      <c r="I60" s="13"/>
      <c r="J60" s="13"/>
      <c r="K60" s="7"/>
    </row>
    <row r="61" spans="2:11" ht="15" customHeight="1">
      <c r="B61" s="110"/>
      <c r="C61" s="12"/>
      <c r="D61" s="7"/>
      <c r="E61" s="7"/>
      <c r="F61" s="7"/>
      <c r="G61" s="7"/>
      <c r="H61" s="7"/>
      <c r="I61" s="13"/>
      <c r="J61" s="13"/>
      <c r="K61" s="7"/>
    </row>
    <row r="62" spans="2:11" ht="15">
      <c r="B62" s="110"/>
      <c r="C62" s="12"/>
      <c r="D62" s="7"/>
      <c r="E62" s="7"/>
      <c r="F62" s="7"/>
      <c r="G62" s="7"/>
      <c r="H62" s="7"/>
      <c r="I62" s="13"/>
      <c r="J62" s="13"/>
      <c r="K62" s="7"/>
    </row>
    <row r="63" spans="2:11" ht="15">
      <c r="B63" s="110"/>
      <c r="C63" s="12"/>
      <c r="D63" s="7"/>
      <c r="E63" s="7"/>
      <c r="F63" s="7"/>
      <c r="G63" s="7"/>
      <c r="H63" s="7"/>
      <c r="I63" s="13"/>
      <c r="J63" s="13"/>
      <c r="K63" s="7"/>
    </row>
    <row r="64" spans="2:11" ht="15">
      <c r="B64" s="110"/>
      <c r="C64" s="12"/>
      <c r="D64" s="7"/>
      <c r="E64" s="7"/>
      <c r="F64" s="7"/>
      <c r="G64" s="7"/>
      <c r="H64" s="7"/>
      <c r="I64" s="13"/>
      <c r="J64" s="13"/>
      <c r="K64" s="7"/>
    </row>
    <row r="65" spans="2:10" ht="15">
      <c r="B65" s="110"/>
      <c r="C65" s="12"/>
      <c r="D65" s="7"/>
      <c r="E65" s="7"/>
      <c r="F65" s="7"/>
      <c r="G65" s="7"/>
      <c r="H65" s="7"/>
      <c r="I65" s="13"/>
      <c r="J65" s="13"/>
    </row>
    <row r="66" spans="2:10" ht="15">
      <c r="B66" s="110"/>
      <c r="C66" s="12"/>
      <c r="D66" s="7"/>
      <c r="E66" s="7"/>
      <c r="F66" s="7"/>
      <c r="G66" s="7"/>
      <c r="H66" s="7"/>
      <c r="I66" s="13"/>
      <c r="J66" s="13"/>
    </row>
    <row r="67" spans="2:10" ht="15">
      <c r="B67" s="110"/>
      <c r="C67" s="12"/>
      <c r="D67" s="7"/>
      <c r="E67" s="7"/>
      <c r="F67" s="7"/>
      <c r="G67" s="7"/>
      <c r="H67" s="7"/>
      <c r="I67" s="13"/>
      <c r="J67" s="13"/>
    </row>
    <row r="68" spans="2:10" ht="15">
      <c r="B68" s="110"/>
      <c r="C68" s="12"/>
      <c r="D68" s="7"/>
      <c r="E68" s="7"/>
      <c r="F68" s="7"/>
      <c r="G68" s="7"/>
      <c r="H68" s="7"/>
      <c r="I68" s="13"/>
      <c r="J68" s="13"/>
    </row>
    <row r="69" spans="2:10" ht="15">
      <c r="B69" s="110"/>
      <c r="C69" s="12"/>
      <c r="D69" s="7"/>
      <c r="E69" s="7"/>
      <c r="F69" s="7"/>
      <c r="G69" s="7"/>
      <c r="H69" s="7"/>
      <c r="I69" s="13"/>
      <c r="J69" s="13"/>
    </row>
    <row r="70" spans="2:10" ht="15">
      <c r="B70" s="110"/>
      <c r="C70" s="12"/>
      <c r="D70" s="7"/>
      <c r="E70" s="7"/>
      <c r="F70" s="7"/>
      <c r="G70" s="7"/>
      <c r="H70" s="7"/>
      <c r="I70" s="13"/>
      <c r="J70" s="13"/>
    </row>
    <row r="71" spans="2:10" ht="15">
      <c r="B71" s="110"/>
      <c r="C71" s="12"/>
      <c r="D71" s="7"/>
      <c r="E71" s="7"/>
      <c r="F71" s="7"/>
      <c r="G71" s="7"/>
      <c r="H71" s="7"/>
      <c r="I71" s="13"/>
      <c r="J71" s="13"/>
    </row>
    <row r="72" spans="2:10" ht="15">
      <c r="B72" s="110"/>
      <c r="C72" s="12"/>
      <c r="D72" s="7"/>
      <c r="E72" s="7"/>
      <c r="F72" s="7"/>
      <c r="G72" s="7"/>
      <c r="H72" s="7"/>
      <c r="I72" s="13"/>
      <c r="J72" s="13"/>
    </row>
    <row r="73" spans="2:10" ht="15">
      <c r="B73" s="110"/>
      <c r="C73" s="12"/>
      <c r="D73" s="7"/>
      <c r="E73" s="7"/>
      <c r="F73" s="7"/>
      <c r="G73" s="7"/>
      <c r="H73" s="7"/>
      <c r="I73" s="13"/>
      <c r="J73" s="13"/>
    </row>
    <row r="74" spans="3:9" ht="15">
      <c r="C74" s="7"/>
      <c r="D74" s="7"/>
      <c r="E74" s="7"/>
      <c r="F74" s="7"/>
      <c r="G74" s="7"/>
      <c r="H74" s="7"/>
      <c r="I74" s="7"/>
    </row>
    <row r="75" spans="3:9" ht="15">
      <c r="C75" s="7"/>
      <c r="D75" s="7"/>
      <c r="E75" s="7"/>
      <c r="F75" s="7"/>
      <c r="G75" s="7"/>
      <c r="H75" s="7"/>
      <c r="I75" s="7"/>
    </row>
    <row r="76" spans="3:9" ht="15">
      <c r="C76" s="7"/>
      <c r="D76" s="7"/>
      <c r="E76" s="7"/>
      <c r="F76" s="7"/>
      <c r="G76" s="7"/>
      <c r="H76" s="7"/>
      <c r="I76" s="7"/>
    </row>
    <row r="77" spans="3:9" ht="15">
      <c r="C77" s="7"/>
      <c r="D77" s="7"/>
      <c r="E77" s="7"/>
      <c r="F77" s="7"/>
      <c r="G77" s="7"/>
      <c r="H77" s="7"/>
      <c r="I77" s="7"/>
    </row>
    <row r="78" spans="3:9" ht="15">
      <c r="C78" s="7"/>
      <c r="D78" s="7"/>
      <c r="E78" s="7"/>
      <c r="F78" s="7"/>
      <c r="G78" s="7"/>
      <c r="H78" s="7"/>
      <c r="I78" s="7"/>
    </row>
    <row r="79" spans="3:9" ht="15">
      <c r="C79" s="7"/>
      <c r="D79" s="7"/>
      <c r="E79" s="7"/>
      <c r="F79" s="7"/>
      <c r="G79" s="7"/>
      <c r="H79" s="7"/>
      <c r="I79" s="7"/>
    </row>
    <row r="80" spans="3:9" ht="15">
      <c r="C80" s="7"/>
      <c r="D80" s="7"/>
      <c r="E80" s="7"/>
      <c r="F80" s="7"/>
      <c r="G80" s="7"/>
      <c r="H80" s="7"/>
      <c r="I80" s="7"/>
    </row>
    <row r="81" spans="3:9" ht="15">
      <c r="C81" s="7"/>
      <c r="D81" s="7"/>
      <c r="E81" s="7"/>
      <c r="F81" s="7"/>
      <c r="G81" s="7"/>
      <c r="H81" s="7"/>
      <c r="I81" s="7"/>
    </row>
    <row r="82" spans="3:9" ht="15">
      <c r="C82" s="7"/>
      <c r="D82" s="7"/>
      <c r="E82" s="7"/>
      <c r="F82" s="7"/>
      <c r="G82" s="7"/>
      <c r="H82" s="7"/>
      <c r="I82" s="7"/>
    </row>
    <row r="83" spans="3:9" ht="15">
      <c r="C83" s="7"/>
      <c r="D83" s="7"/>
      <c r="E83" s="7"/>
      <c r="F83" s="7"/>
      <c r="G83" s="7"/>
      <c r="H83" s="7"/>
      <c r="I83" s="7"/>
    </row>
    <row r="84" spans="3:9" ht="15">
      <c r="C84" s="7"/>
      <c r="D84" s="7"/>
      <c r="E84" s="7"/>
      <c r="F84" s="7"/>
      <c r="G84" s="7"/>
      <c r="H84" s="7"/>
      <c r="I84" s="7"/>
    </row>
    <row r="85" spans="3:9" ht="15">
      <c r="C85" s="7"/>
      <c r="D85" s="7"/>
      <c r="E85" s="7"/>
      <c r="F85" s="7"/>
      <c r="G85" s="7"/>
      <c r="H85" s="7"/>
      <c r="I85" s="7"/>
    </row>
  </sheetData>
  <sheetProtection/>
  <mergeCells count="4">
    <mergeCell ref="B1:H1"/>
    <mergeCell ref="B2:H2"/>
    <mergeCell ref="G50:I50"/>
    <mergeCell ref="G51:I51"/>
  </mergeCell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hakki</dc:creator>
  <cp:keywords/>
  <dc:description/>
  <cp:lastModifiedBy>hb</cp:lastModifiedBy>
  <cp:lastPrinted>2018-07-18T13:45:54Z</cp:lastPrinted>
  <dcterms:created xsi:type="dcterms:W3CDTF">2002-01-15T13:15:16Z</dcterms:created>
  <dcterms:modified xsi:type="dcterms:W3CDTF">2019-06-18T07:03:30Z</dcterms:modified>
  <cp:category/>
  <cp:version/>
  <cp:contentType/>
  <cp:contentStatus/>
</cp:coreProperties>
</file>